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0163A1AF-4364-4787-9DEE-4B3A2EC53E7F}" xr6:coauthVersionLast="36" xr6:coauthVersionMax="36" xr10:uidLastSave="{00000000-0000-0000-0000-000000000000}"/>
  <bookViews>
    <workbookView xWindow="0" yWindow="0" windowWidth="28800" windowHeight="12225" activeTab="3" xr2:uid="{F094E238-6DEA-40DC-A47B-81D7684AED7F}"/>
  </bookViews>
  <sheets>
    <sheet name="PET CT" sheetId="1" r:id="rId1"/>
    <sheet name="HG" sheetId="2" r:id="rId2"/>
    <sheet name="TESTARE GENETICA" sheetId="3" r:id="rId3"/>
    <sheet name="AHM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H13" i="4"/>
  <c r="G13" i="4"/>
  <c r="F13" i="4"/>
  <c r="I12" i="4"/>
  <c r="I11" i="4"/>
  <c r="I10" i="4"/>
  <c r="I13" i="4" l="1"/>
  <c r="J19" i="3" l="1"/>
  <c r="H19" i="3"/>
  <c r="G19" i="3"/>
  <c r="F19" i="3"/>
  <c r="I18" i="3"/>
  <c r="I17" i="3"/>
  <c r="I16" i="3"/>
  <c r="I15" i="3"/>
  <c r="I14" i="3"/>
  <c r="I13" i="3"/>
  <c r="I12" i="3"/>
  <c r="I11" i="3"/>
  <c r="I10" i="3"/>
  <c r="I9" i="3"/>
  <c r="K19" i="3"/>
  <c r="I8" i="3"/>
  <c r="I19" i="3" s="1"/>
  <c r="I22" i="2" l="1"/>
  <c r="H22" i="2"/>
  <c r="F22" i="2"/>
  <c r="D22" i="2"/>
  <c r="E21" i="2"/>
  <c r="G21" i="2" s="1"/>
  <c r="E20" i="2"/>
  <c r="G20" i="2" s="1"/>
  <c r="G19" i="2"/>
  <c r="E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G11" i="2"/>
  <c r="E11" i="2"/>
  <c r="E10" i="2"/>
  <c r="G10" i="2" s="1"/>
  <c r="E9" i="2"/>
  <c r="G9" i="2" s="1"/>
  <c r="E8" i="2"/>
  <c r="G8" i="2" s="1"/>
  <c r="E7" i="2"/>
  <c r="E22" i="2" l="1"/>
  <c r="G7" i="2"/>
  <c r="G22" i="2"/>
  <c r="H15" i="1" l="1"/>
  <c r="F15" i="1"/>
  <c r="E15" i="1"/>
  <c r="D15" i="1"/>
  <c r="G14" i="1"/>
  <c r="G13" i="1"/>
  <c r="G12" i="1"/>
  <c r="G11" i="1"/>
  <c r="G10" i="1"/>
  <c r="G9" i="1"/>
  <c r="G15" i="1" s="1"/>
  <c r="I15" i="1"/>
  <c r="G8" i="1"/>
</calcChain>
</file>

<file path=xl/sharedStrings.xml><?xml version="1.0" encoding="utf-8"?>
<sst xmlns="http://schemas.openxmlformats.org/spreadsheetml/2006/main" count="120" uniqueCount="85">
  <si>
    <t>PROGRAMUL NATIONAL DE PET-CT</t>
  </si>
  <si>
    <t>30.04.2026- VALORI CONTRACTE PET-CT DUPA REGULARIZARE LUNA MAI 2026</t>
  </si>
  <si>
    <t xml:space="preserve">NR. CONTR </t>
  </si>
  <si>
    <t>TIP</t>
  </si>
  <si>
    <t>DENUMIRE FURNIZOR</t>
  </si>
  <si>
    <t>TRIM.I 2026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</si>
  <si>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</si>
  <si>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</si>
  <si>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</si>
  <si>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</si>
  <si>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</si>
  <si>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</si>
  <si>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</si>
  <si>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</si>
  <si>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</si>
  <si>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</si>
  <si>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</si>
  <si>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</si>
  <si>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</si>
  <si>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</si>
  <si>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</si>
  <si>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</si>
  <si>
    <t>HEMOGLOBINA GLICOZILATA</t>
  </si>
  <si>
    <t xml:space="preserve"> VALORI DE CONTRACT HG DUPA ALOCARE LUNA MAI  2026</t>
  </si>
  <si>
    <t>Nr.crt.</t>
  </si>
  <si>
    <t>CONTR. HG.</t>
  </si>
  <si>
    <t>DEN.FURNIZOR</t>
  </si>
  <si>
    <t>SANADOR S.R.L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</si>
  <si>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</si>
  <si>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</si>
  <si>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</si>
  <si>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</si>
  <si>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</si>
  <si>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</si>
  <si>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</si>
  <si>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</si>
  <si>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</si>
  <si>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</si>
  <si>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</si>
  <si>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</si>
  <si>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</si>
  <si>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</si>
  <si>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</si>
  <si>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</si>
  <si>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</si>
  <si>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</si>
  <si>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</si>
  <si>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</si>
  <si>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</si>
  <si>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</si>
  <si>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</si>
  <si>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</si>
  <si>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</si>
  <si>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</si>
  <si>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</si>
  <si>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</si>
  <si>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Subprogramul național de testare genetică</t>
  </si>
  <si>
    <t>ALOCARE LUNA MAI 2026</t>
  </si>
  <si>
    <t>NT.CRT.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</si>
  <si>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</si>
  <si>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</si>
  <si>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</si>
  <si>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</si>
  <si>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</si>
  <si>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</si>
  <si>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</si>
  <si>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</si>
  <si>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</si>
  <si>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</si>
  <si>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</si>
  <si>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</si>
  <si>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</si>
  <si>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</si>
  <si>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</si>
  <si>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PNO-0010</t>
  </si>
  <si>
    <t>SPITALUL COLTEA</t>
  </si>
  <si>
    <t>PNO-0011</t>
  </si>
  <si>
    <t>INCD "VICTOR BABES"</t>
  </si>
  <si>
    <t>PNO-0012</t>
  </si>
  <si>
    <t>INST ONCOLOGIC.ALEX TRESTIOREANU</t>
  </si>
  <si>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</si>
  <si>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</si>
  <si>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MAI2026</t>
  </si>
  <si>
    <t>PNO-0003</t>
  </si>
  <si>
    <t>MEDLIFE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</si>
</sst>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2" borderId="0" xfId="2" applyFont="1" applyFill="1"/>
    <xf numFmtId="14" fontId="3" fillId="0" borderId="0" xfId="3" applyNumberFormat="1" applyFont="1" applyAlignment="1">
      <alignment horizontal="center" wrapText="1"/>
    </xf>
    <xf numFmtId="14" fontId="3" fillId="0" borderId="0" xfId="3" applyNumberFormat="1" applyFont="1" applyAlignment="1">
      <alignment horizontal="center" wrapText="1"/>
    </xf>
    <xf numFmtId="14" fontId="3" fillId="0" borderId="1" xfId="3" applyNumberFormat="1" applyFont="1" applyBorder="1" applyAlignment="1">
      <alignment horizontal="center" wrapText="1"/>
    </xf>
    <xf numFmtId="14" fontId="3" fillId="0" borderId="0" xfId="3" applyNumberFormat="1" applyFont="1" applyBorder="1" applyAlignment="1">
      <alignment horizontal="center" wrapText="1"/>
    </xf>
    <xf numFmtId="14" fontId="3" fillId="0" borderId="1" xfId="3" applyNumberFormat="1" applyFont="1" applyBorder="1" applyAlignment="1">
      <alignment horizontal="center" wrapText="1"/>
    </xf>
    <xf numFmtId="0" fontId="4" fillId="2" borderId="2" xfId="2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wrapText="1"/>
    </xf>
    <xf numFmtId="164" fontId="4" fillId="2" borderId="2" xfId="5" applyFont="1" applyFill="1" applyBorder="1"/>
    <xf numFmtId="0" fontId="4" fillId="0" borderId="2" xfId="4" applyFont="1" applyFill="1" applyBorder="1" applyAlignment="1">
      <alignment horizontal="center" wrapText="1"/>
    </xf>
    <xf numFmtId="164" fontId="4" fillId="2" borderId="0" xfId="5" applyFont="1" applyFill="1"/>
    <xf numFmtId="43" fontId="4" fillId="2" borderId="0" xfId="2" applyNumberFormat="1" applyFont="1" applyFill="1"/>
    <xf numFmtId="0" fontId="6" fillId="0" borderId="0" xfId="0" applyFont="1" applyAlignment="1">
      <alignment wrapText="1"/>
    </xf>
    <xf numFmtId="0" fontId="3" fillId="2" borderId="2" xfId="2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 wrapText="1"/>
    </xf>
    <xf numFmtId="164" fontId="3" fillId="2" borderId="2" xfId="5" applyFont="1" applyFill="1" applyBorder="1"/>
    <xf numFmtId="0" fontId="3" fillId="0" borderId="2" xfId="2" applyFont="1" applyFill="1" applyBorder="1" applyAlignment="1">
      <alignment horizontal="center" vertical="center" wrapText="1"/>
    </xf>
    <xf numFmtId="17" fontId="3" fillId="0" borderId="2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4" fontId="3" fillId="0" borderId="2" xfId="5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2" xfId="5" applyNumberFormat="1" applyFont="1" applyFill="1" applyBorder="1" applyAlignment="1">
      <alignment horizontal="center"/>
    </xf>
    <xf numFmtId="164" fontId="4" fillId="2" borderId="2" xfId="5" applyFont="1" applyFill="1" applyBorder="1" applyAlignment="1">
      <alignment horizontal="center" wrapText="1"/>
    </xf>
    <xf numFmtId="164" fontId="4" fillId="2" borderId="2" xfId="5" applyFont="1" applyFill="1" applyBorder="1" applyAlignment="1">
      <alignment horizontal="left" wrapText="1"/>
    </xf>
    <xf numFmtId="164" fontId="6" fillId="2" borderId="2" xfId="5" applyFont="1" applyFill="1" applyBorder="1"/>
    <xf numFmtId="164" fontId="4" fillId="2" borderId="2" xfId="5" applyFont="1" applyFill="1" applyBorder="1" applyAlignment="1">
      <alignment horizontal="center"/>
    </xf>
    <xf numFmtId="164" fontId="4" fillId="2" borderId="2" xfId="5" applyFont="1" applyFill="1" applyBorder="1" applyAlignment="1">
      <alignment horizontal="left"/>
    </xf>
    <xf numFmtId="0" fontId="4" fillId="2" borderId="0" xfId="0" applyFont="1" applyFill="1"/>
    <xf numFmtId="164" fontId="4" fillId="0" borderId="2" xfId="5" applyFont="1" applyFill="1" applyBorder="1" applyAlignment="1">
      <alignment horizontal="center" wrapText="1"/>
    </xf>
    <xf numFmtId="164" fontId="6" fillId="0" borderId="2" xfId="5" applyFont="1" applyFill="1" applyBorder="1"/>
    <xf numFmtId="164" fontId="7" fillId="2" borderId="2" xfId="5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" fontId="3" fillId="0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0" fillId="0" borderId="2" xfId="0" applyBorder="1"/>
    <xf numFmtId="0" fontId="5" fillId="0" borderId="2" xfId="0" applyFont="1" applyBorder="1"/>
    <xf numFmtId="43" fontId="0" fillId="0" borderId="2" xfId="1" applyFont="1" applyBorder="1"/>
    <xf numFmtId="43" fontId="0" fillId="0" borderId="2" xfId="0" applyNumberFormat="1" applyBorder="1"/>
    <xf numFmtId="2" fontId="0" fillId="0" borderId="0" xfId="0" applyNumberFormat="1"/>
    <xf numFmtId="0" fontId="0" fillId="0" borderId="3" xfId="0" applyBorder="1"/>
    <xf numFmtId="0" fontId="0" fillId="0" borderId="2" xfId="0" applyFont="1" applyBorder="1"/>
    <xf numFmtId="0" fontId="0" fillId="0" borderId="4" xfId="0" applyFont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3" fontId="10" fillId="0" borderId="2" xfId="0" applyNumberFormat="1" applyFont="1" applyBorder="1"/>
    <xf numFmtId="43" fontId="10" fillId="0" borderId="2" xfId="1" applyFont="1" applyBorder="1"/>
    <xf numFmtId="43" fontId="0" fillId="0" borderId="0" xfId="0" applyNumberFormat="1" applyBorder="1"/>
    <xf numFmtId="0" fontId="0" fillId="0" borderId="0" xfId="0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17" fontId="10" fillId="0" borderId="2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8" fillId="0" borderId="0" xfId="0" applyNumberFormat="1" applyFont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4" fontId="9" fillId="0" borderId="0" xfId="0" applyNumberFormat="1" applyFont="1" applyFill="1" applyAlignment="1"/>
    <xf numFmtId="14" fontId="9" fillId="0" borderId="0" xfId="0" applyNumberFormat="1" applyFont="1" applyFill="1" applyAlignment="1">
      <alignment horizontal="center" wrapText="1"/>
    </xf>
    <xf numFmtId="14" fontId="9" fillId="0" borderId="0" xfId="0" applyNumberFormat="1" applyFont="1" applyAlignment="1">
      <alignment horizontal="center" wrapText="1"/>
    </xf>
    <xf numFmtId="0" fontId="10" fillId="0" borderId="3" xfId="0" applyFont="1" applyBorder="1"/>
    <xf numFmtId="0" fontId="10" fillId="0" borderId="0" xfId="0" applyFont="1"/>
    <xf numFmtId="4" fontId="0" fillId="0" borderId="2" xfId="0" applyNumberForma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10" fillId="0" borderId="2" xfId="0" applyNumberFormat="1" applyFont="1" applyBorder="1"/>
    <xf numFmtId="43" fontId="0" fillId="0" borderId="0" xfId="0" applyNumberFormat="1"/>
    <xf numFmtId="4" fontId="0" fillId="0" borderId="0" xfId="0" applyNumberFormat="1"/>
    <xf numFmtId="2" fontId="0" fillId="0" borderId="2" xfId="1" applyNumberFormat="1" applyFont="1" applyBorder="1"/>
    <xf numFmtId="2" fontId="10" fillId="0" borderId="2" xfId="1" applyNumberFormat="1" applyFont="1" applyBorder="1"/>
    <xf numFmtId="0" fontId="10" fillId="0" borderId="3" xfId="0" applyFont="1" applyFill="1" applyBorder="1"/>
    <xf numFmtId="17" fontId="10" fillId="0" borderId="2" xfId="0" applyNumberFormat="1" applyFont="1" applyFill="1" applyBorder="1" applyAlignment="1">
      <alignment horizontal="center"/>
    </xf>
  </cellXfs>
  <cellStyles count="6">
    <cellStyle name="Comma" xfId="1" builtinId="3"/>
    <cellStyle name="Comma 16" xfId="5" xr:uid="{5BD85DE1-A67E-46E6-9116-1926F4C31946}"/>
    <cellStyle name="Normal" xfId="0" builtinId="0"/>
    <cellStyle name="Normal 2 2 3" xfId="2" xr:uid="{773040A5-6745-4A45-B237-8D026848EEB5}"/>
    <cellStyle name="Normal 5" xfId="3" xr:uid="{BE8C0347-5870-4036-8CF8-27CAD2BBAFE9}"/>
    <cellStyle name="Normal_PLAFON RAPORTAT TRIM.II,III 2004 10" xfId="4" xr:uid="{F7EA7F42-CB61-436C-B5D8-96FE303B0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ALOCARE/PNS_APR_2026/01.04.2026-%20VALORI%20CONTRACTE%20HG%20DUPA%20ALOCARE%20LUNA%20APRIL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LA 31.03"/>
      <sheetName val="cm"/>
      <sheetName val="ALOCARE HG APR 2026"/>
      <sheetName val="TOTAL HG"/>
    </sheetNames>
    <sheetDataSet>
      <sheetData sheetId="0">
        <row r="7">
          <cell r="E7">
            <v>3914</v>
          </cell>
        </row>
        <row r="8">
          <cell r="E8">
            <v>15618</v>
          </cell>
        </row>
        <row r="9">
          <cell r="E9">
            <v>1368</v>
          </cell>
        </row>
        <row r="10">
          <cell r="E10">
            <v>2508</v>
          </cell>
        </row>
        <row r="11">
          <cell r="E11">
            <v>1406</v>
          </cell>
        </row>
        <row r="12">
          <cell r="E12">
            <v>1976</v>
          </cell>
        </row>
        <row r="13">
          <cell r="E13">
            <v>380</v>
          </cell>
        </row>
        <row r="14">
          <cell r="E14">
            <v>2850</v>
          </cell>
        </row>
        <row r="15">
          <cell r="E15">
            <v>1520</v>
          </cell>
        </row>
        <row r="16">
          <cell r="E16">
            <v>5130</v>
          </cell>
        </row>
        <row r="17">
          <cell r="E17">
            <v>950</v>
          </cell>
        </row>
        <row r="18">
          <cell r="E18">
            <v>4712</v>
          </cell>
        </row>
        <row r="19">
          <cell r="E19">
            <v>228</v>
          </cell>
        </row>
        <row r="20">
          <cell r="E20">
            <v>3078</v>
          </cell>
        </row>
        <row r="21">
          <cell r="E21">
            <v>988</v>
          </cell>
        </row>
      </sheetData>
      <sheetData sheetId="1"/>
      <sheetData sheetId="2">
        <row r="7">
          <cell r="H7">
            <v>3648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466B-E338-4111-A894-5F9535EE2CB8}">
  <dimension ref="A3:K16"/>
  <sheetViews>
    <sheetView workbookViewId="0">
      <selection activeCell="C23" sqref="C23"/>
    </sheetView>
  </sheetViews>
  <sheetFormatPr defaultRowHeight="16.5" x14ac:dyDescent="0.3"/>
  <cols>
    <col min="1" max="1" width="9.28515625" style="3" customWidth="1"/>
    <col min="2" max="2" width="7" style="3" customWidth="1"/>
    <col min="3" max="3" width="25.7109375" style="3" customWidth="1"/>
    <col min="4" max="4" width="14.7109375" style="3" customWidth="1"/>
    <col min="5" max="5" width="16.5703125" style="3" customWidth="1"/>
    <col min="6" max="9" width="14.7109375" style="3" customWidth="1"/>
    <col min="10" max="11" width="13.42578125" style="3" bestFit="1" customWidth="1"/>
    <col min="12" max="16384" width="9.140625" style="3"/>
  </cols>
  <sheetData>
    <row r="3" spans="1:11" x14ac:dyDescent="0.3">
      <c r="A3" s="1" t="s">
        <v>0</v>
      </c>
      <c r="B3" s="1"/>
      <c r="C3" s="1"/>
      <c r="D3" s="1"/>
      <c r="E3" s="2"/>
      <c r="F3" s="2"/>
      <c r="G3" s="2"/>
      <c r="H3" s="2"/>
      <c r="I3" s="2"/>
    </row>
    <row r="4" spans="1:11" x14ac:dyDescent="0.3">
      <c r="A4" s="4" t="s">
        <v>1</v>
      </c>
      <c r="B4" s="4"/>
      <c r="C4" s="4"/>
      <c r="D4" s="4"/>
      <c r="E4" s="5"/>
      <c r="F4" s="5"/>
      <c r="G4" s="5"/>
      <c r="H4" s="5"/>
      <c r="I4" s="5"/>
    </row>
    <row r="5" spans="1:11" x14ac:dyDescent="0.3">
      <c r="A5" s="6"/>
      <c r="B5" s="6"/>
      <c r="C5" s="6"/>
      <c r="D5" s="6"/>
      <c r="E5" s="7"/>
      <c r="F5" s="7"/>
      <c r="G5" s="7"/>
      <c r="H5" s="7"/>
      <c r="I5" s="7"/>
    </row>
    <row r="6" spans="1:11" x14ac:dyDescent="0.3">
      <c r="A6" s="8"/>
      <c r="B6" s="8"/>
      <c r="C6" s="8"/>
      <c r="D6" s="8"/>
      <c r="E6" s="8"/>
      <c r="F6" s="8"/>
      <c r="G6" s="8"/>
      <c r="H6" s="8"/>
      <c r="I6" s="8"/>
    </row>
    <row r="7" spans="1:11" s="21" customFormat="1" ht="33" x14ac:dyDescent="0.25">
      <c r="A7" s="19" t="s">
        <v>2</v>
      </c>
      <c r="B7" s="19" t="s">
        <v>3</v>
      </c>
      <c r="C7" s="19" t="s">
        <v>4</v>
      </c>
      <c r="D7" s="20">
        <v>46023</v>
      </c>
      <c r="E7" s="20">
        <v>46054</v>
      </c>
      <c r="F7" s="20">
        <v>46082</v>
      </c>
      <c r="G7" s="20" t="s">
        <v>5</v>
      </c>
      <c r="H7" s="20">
        <v>46113</v>
      </c>
      <c r="I7" s="20">
        <v>46143</v>
      </c>
    </row>
    <row r="8" spans="1:11" x14ac:dyDescent="0.3">
      <c r="A8" s="9" t="s">
        <v>6</v>
      </c>
      <c r="B8" s="9" t="s">
        <v>7</v>
      </c>
      <c r="C8" s="10" t="s">
        <v>8</v>
      </c>
      <c r="D8" s="11">
        <v>1180000</v>
      </c>
      <c r="E8" s="11">
        <v>1084000</v>
      </c>
      <c r="F8" s="11">
        <v>1548000</v>
      </c>
      <c r="G8" s="11">
        <f>D8+E8+F8</f>
        <v>3812000</v>
      </c>
      <c r="H8" s="11">
        <v>1672000</v>
      </c>
      <c r="I8" s="11">
        <v>1264000</v>
      </c>
    </row>
    <row r="9" spans="1:11" ht="33" x14ac:dyDescent="0.3">
      <c r="A9" s="9" t="s">
        <v>9</v>
      </c>
      <c r="B9" s="9" t="s">
        <v>7</v>
      </c>
      <c r="C9" s="10" t="s">
        <v>10</v>
      </c>
      <c r="D9" s="11">
        <v>1428000</v>
      </c>
      <c r="E9" s="11">
        <v>1404000</v>
      </c>
      <c r="F9" s="11">
        <v>1576000</v>
      </c>
      <c r="G9" s="11">
        <f t="shared" ref="G9:G14" si="0">D9+E9+F9</f>
        <v>4408000</v>
      </c>
      <c r="H9" s="11">
        <v>1524000</v>
      </c>
      <c r="I9" s="11">
        <v>1460000</v>
      </c>
    </row>
    <row r="10" spans="1:11" x14ac:dyDescent="0.3">
      <c r="A10" s="9" t="s">
        <v>11</v>
      </c>
      <c r="B10" s="9" t="s">
        <v>7</v>
      </c>
      <c r="C10" s="12" t="s">
        <v>12</v>
      </c>
      <c r="D10" s="11">
        <v>1160000</v>
      </c>
      <c r="E10" s="11">
        <v>1440000</v>
      </c>
      <c r="F10" s="11">
        <v>1488000</v>
      </c>
      <c r="G10" s="11">
        <f t="shared" si="0"/>
        <v>4088000</v>
      </c>
      <c r="H10" s="11">
        <v>1680000</v>
      </c>
      <c r="I10" s="11">
        <v>1352000</v>
      </c>
    </row>
    <row r="11" spans="1:11" x14ac:dyDescent="0.3">
      <c r="A11" s="9" t="s">
        <v>13</v>
      </c>
      <c r="B11" s="9" t="s">
        <v>7</v>
      </c>
      <c r="C11" s="10" t="s">
        <v>14</v>
      </c>
      <c r="D11" s="11">
        <v>44000</v>
      </c>
      <c r="E11" s="11">
        <v>44000</v>
      </c>
      <c r="F11" s="11">
        <v>44000</v>
      </c>
      <c r="G11" s="11">
        <f t="shared" si="0"/>
        <v>132000</v>
      </c>
      <c r="H11" s="11">
        <v>48000</v>
      </c>
      <c r="I11" s="11">
        <v>44000</v>
      </c>
    </row>
    <row r="12" spans="1:11" x14ac:dyDescent="0.3">
      <c r="A12" s="9" t="s">
        <v>15</v>
      </c>
      <c r="B12" s="9" t="s">
        <v>7</v>
      </c>
      <c r="C12" s="10" t="s">
        <v>16</v>
      </c>
      <c r="D12" s="11">
        <v>368000</v>
      </c>
      <c r="E12" s="11">
        <v>388000</v>
      </c>
      <c r="F12" s="11">
        <v>656000</v>
      </c>
      <c r="G12" s="11">
        <f t="shared" si="0"/>
        <v>1412000</v>
      </c>
      <c r="H12" s="11">
        <v>792000</v>
      </c>
      <c r="I12" s="11">
        <v>468000</v>
      </c>
      <c r="J12" s="13"/>
      <c r="K12" s="14"/>
    </row>
    <row r="13" spans="1:11" x14ac:dyDescent="0.3">
      <c r="A13" s="9" t="s">
        <v>17</v>
      </c>
      <c r="B13" s="9" t="s">
        <v>7</v>
      </c>
      <c r="C13" s="10" t="s">
        <v>18</v>
      </c>
      <c r="D13" s="11">
        <v>104000</v>
      </c>
      <c r="E13" s="11">
        <v>304000</v>
      </c>
      <c r="F13" s="11">
        <v>308000</v>
      </c>
      <c r="G13" s="11">
        <f t="shared" si="0"/>
        <v>716000</v>
      </c>
      <c r="H13" s="11">
        <v>312000</v>
      </c>
      <c r="I13" s="11">
        <v>236000</v>
      </c>
    </row>
    <row r="14" spans="1:11" ht="49.5" x14ac:dyDescent="0.3">
      <c r="A14" s="9" t="s">
        <v>19</v>
      </c>
      <c r="B14" s="9" t="s">
        <v>7</v>
      </c>
      <c r="C14" s="15" t="s">
        <v>20</v>
      </c>
      <c r="D14" s="11">
        <v>168000</v>
      </c>
      <c r="E14" s="11">
        <v>184000</v>
      </c>
      <c r="F14" s="11">
        <v>180000</v>
      </c>
      <c r="G14" s="11">
        <f t="shared" si="0"/>
        <v>532000</v>
      </c>
      <c r="H14" s="11">
        <v>192000</v>
      </c>
      <c r="I14" s="11">
        <v>176000</v>
      </c>
    </row>
    <row r="15" spans="1:11" x14ac:dyDescent="0.3">
      <c r="A15" s="16"/>
      <c r="B15" s="16"/>
      <c r="C15" s="17" t="s">
        <v>21</v>
      </c>
      <c r="D15" s="18">
        <f t="shared" ref="D15:I15" si="1">SUM(D8:D14)</f>
        <v>4452000</v>
      </c>
      <c r="E15" s="18">
        <f t="shared" si="1"/>
        <v>4848000</v>
      </c>
      <c r="F15" s="18">
        <f t="shared" si="1"/>
        <v>5800000</v>
      </c>
      <c r="G15" s="18">
        <f t="shared" si="1"/>
        <v>15100000</v>
      </c>
      <c r="H15" s="18">
        <f t="shared" si="1"/>
        <v>6220000</v>
      </c>
      <c r="I15" s="18">
        <f t="shared" si="1"/>
        <v>5000000</v>
      </c>
    </row>
    <row r="16" spans="1:11" x14ac:dyDescent="0.3">
      <c r="E16" s="13"/>
    </row>
  </sheetData>
  <mergeCells count="2">
    <mergeCell ref="A3:D3"/>
    <mergeCell ref="A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CE16-3C5E-48E7-B93D-4C534B041B87}">
  <dimension ref="A2:I22"/>
  <sheetViews>
    <sheetView workbookViewId="0">
      <selection activeCell="P10" sqref="P10"/>
    </sheetView>
  </sheetViews>
  <sheetFormatPr defaultRowHeight="16.5" x14ac:dyDescent="0.3"/>
  <cols>
    <col min="1" max="1" width="6.140625" style="22" customWidth="1"/>
    <col min="2" max="2" width="10.140625" style="22" customWidth="1"/>
    <col min="3" max="3" width="38.85546875" style="22" customWidth="1"/>
    <col min="4" max="9" width="16" style="22" customWidth="1"/>
    <col min="10" max="178" width="9.140625" style="22"/>
    <col min="179" max="179" width="6.140625" style="22" customWidth="1"/>
    <col min="180" max="180" width="10.140625" style="22" customWidth="1"/>
    <col min="181" max="181" width="50.28515625" style="22" customWidth="1"/>
    <col min="182" max="182" width="13.42578125" style="22" customWidth="1"/>
    <col min="183" max="183" width="14.42578125" style="22" customWidth="1"/>
    <col min="184" max="186" width="17" style="22" customWidth="1"/>
    <col min="187" max="187" width="15.42578125" style="22" customWidth="1"/>
    <col min="188" max="434" width="9.140625" style="22"/>
    <col min="435" max="435" width="6.140625" style="22" customWidth="1"/>
    <col min="436" max="436" width="10.140625" style="22" customWidth="1"/>
    <col min="437" max="437" width="50.28515625" style="22" customWidth="1"/>
    <col min="438" max="438" width="13.42578125" style="22" customWidth="1"/>
    <col min="439" max="439" width="14.42578125" style="22" customWidth="1"/>
    <col min="440" max="442" width="17" style="22" customWidth="1"/>
    <col min="443" max="443" width="15.42578125" style="22" customWidth="1"/>
    <col min="444" max="690" width="9.140625" style="22"/>
    <col min="691" max="691" width="6.140625" style="22" customWidth="1"/>
    <col min="692" max="692" width="10.140625" style="22" customWidth="1"/>
    <col min="693" max="693" width="50.28515625" style="22" customWidth="1"/>
    <col min="694" max="694" width="13.42578125" style="22" customWidth="1"/>
    <col min="695" max="695" width="14.42578125" style="22" customWidth="1"/>
    <col min="696" max="698" width="17" style="22" customWidth="1"/>
    <col min="699" max="699" width="15.42578125" style="22" customWidth="1"/>
    <col min="700" max="946" width="9.140625" style="22"/>
    <col min="947" max="947" width="6.140625" style="22" customWidth="1"/>
    <col min="948" max="948" width="10.140625" style="22" customWidth="1"/>
    <col min="949" max="949" width="50.28515625" style="22" customWidth="1"/>
    <col min="950" max="950" width="13.42578125" style="22" customWidth="1"/>
    <col min="951" max="951" width="14.42578125" style="22" customWidth="1"/>
    <col min="952" max="954" width="17" style="22" customWidth="1"/>
    <col min="955" max="955" width="15.42578125" style="22" customWidth="1"/>
    <col min="956" max="1202" width="9.140625" style="22"/>
    <col min="1203" max="1203" width="6.140625" style="22" customWidth="1"/>
    <col min="1204" max="1204" width="10.140625" style="22" customWidth="1"/>
    <col min="1205" max="1205" width="50.28515625" style="22" customWidth="1"/>
    <col min="1206" max="1206" width="13.42578125" style="22" customWidth="1"/>
    <col min="1207" max="1207" width="14.42578125" style="22" customWidth="1"/>
    <col min="1208" max="1210" width="17" style="22" customWidth="1"/>
    <col min="1211" max="1211" width="15.42578125" style="22" customWidth="1"/>
    <col min="1212" max="1458" width="9.140625" style="22"/>
    <col min="1459" max="1459" width="6.140625" style="22" customWidth="1"/>
    <col min="1460" max="1460" width="10.140625" style="22" customWidth="1"/>
    <col min="1461" max="1461" width="50.28515625" style="22" customWidth="1"/>
    <col min="1462" max="1462" width="13.42578125" style="22" customWidth="1"/>
    <col min="1463" max="1463" width="14.42578125" style="22" customWidth="1"/>
    <col min="1464" max="1466" width="17" style="22" customWidth="1"/>
    <col min="1467" max="1467" width="15.42578125" style="22" customWidth="1"/>
    <col min="1468" max="1714" width="9.140625" style="22"/>
    <col min="1715" max="1715" width="6.140625" style="22" customWidth="1"/>
    <col min="1716" max="1716" width="10.140625" style="22" customWidth="1"/>
    <col min="1717" max="1717" width="50.28515625" style="22" customWidth="1"/>
    <col min="1718" max="1718" width="13.42578125" style="22" customWidth="1"/>
    <col min="1719" max="1719" width="14.42578125" style="22" customWidth="1"/>
    <col min="1720" max="1722" width="17" style="22" customWidth="1"/>
    <col min="1723" max="1723" width="15.42578125" style="22" customWidth="1"/>
    <col min="1724" max="1970" width="9.140625" style="22"/>
    <col min="1971" max="1971" width="6.140625" style="22" customWidth="1"/>
    <col min="1972" max="1972" width="10.140625" style="22" customWidth="1"/>
    <col min="1973" max="1973" width="50.28515625" style="22" customWidth="1"/>
    <col min="1974" max="1974" width="13.42578125" style="22" customWidth="1"/>
    <col min="1975" max="1975" width="14.42578125" style="22" customWidth="1"/>
    <col min="1976" max="1978" width="17" style="22" customWidth="1"/>
    <col min="1979" max="1979" width="15.42578125" style="22" customWidth="1"/>
    <col min="1980" max="2226" width="9.140625" style="22"/>
    <col min="2227" max="2227" width="6.140625" style="22" customWidth="1"/>
    <col min="2228" max="2228" width="10.140625" style="22" customWidth="1"/>
    <col min="2229" max="2229" width="50.28515625" style="22" customWidth="1"/>
    <col min="2230" max="2230" width="13.42578125" style="22" customWidth="1"/>
    <col min="2231" max="2231" width="14.42578125" style="22" customWidth="1"/>
    <col min="2232" max="2234" width="17" style="22" customWidth="1"/>
    <col min="2235" max="2235" width="15.42578125" style="22" customWidth="1"/>
    <col min="2236" max="2482" width="9.140625" style="22"/>
    <col min="2483" max="2483" width="6.140625" style="22" customWidth="1"/>
    <col min="2484" max="2484" width="10.140625" style="22" customWidth="1"/>
    <col min="2485" max="2485" width="50.28515625" style="22" customWidth="1"/>
    <col min="2486" max="2486" width="13.42578125" style="22" customWidth="1"/>
    <col min="2487" max="2487" width="14.42578125" style="22" customWidth="1"/>
    <col min="2488" max="2490" width="17" style="22" customWidth="1"/>
    <col min="2491" max="2491" width="15.42578125" style="22" customWidth="1"/>
    <col min="2492" max="2738" width="9.140625" style="22"/>
    <col min="2739" max="2739" width="6.140625" style="22" customWidth="1"/>
    <col min="2740" max="2740" width="10.140625" style="22" customWidth="1"/>
    <col min="2741" max="2741" width="50.28515625" style="22" customWidth="1"/>
    <col min="2742" max="2742" width="13.42578125" style="22" customWidth="1"/>
    <col min="2743" max="2743" width="14.42578125" style="22" customWidth="1"/>
    <col min="2744" max="2746" width="17" style="22" customWidth="1"/>
    <col min="2747" max="2747" width="15.42578125" style="22" customWidth="1"/>
    <col min="2748" max="2994" width="9.140625" style="22"/>
    <col min="2995" max="2995" width="6.140625" style="22" customWidth="1"/>
    <col min="2996" max="2996" width="10.140625" style="22" customWidth="1"/>
    <col min="2997" max="2997" width="50.28515625" style="22" customWidth="1"/>
    <col min="2998" max="2998" width="13.42578125" style="22" customWidth="1"/>
    <col min="2999" max="2999" width="14.42578125" style="22" customWidth="1"/>
    <col min="3000" max="3002" width="17" style="22" customWidth="1"/>
    <col min="3003" max="3003" width="15.42578125" style="22" customWidth="1"/>
    <col min="3004" max="3250" width="9.140625" style="22"/>
    <col min="3251" max="3251" width="6.140625" style="22" customWidth="1"/>
    <col min="3252" max="3252" width="10.140625" style="22" customWidth="1"/>
    <col min="3253" max="3253" width="50.28515625" style="22" customWidth="1"/>
    <col min="3254" max="3254" width="13.42578125" style="22" customWidth="1"/>
    <col min="3255" max="3255" width="14.42578125" style="22" customWidth="1"/>
    <col min="3256" max="3258" width="17" style="22" customWidth="1"/>
    <col min="3259" max="3259" width="15.42578125" style="22" customWidth="1"/>
    <col min="3260" max="3506" width="9.140625" style="22"/>
    <col min="3507" max="3507" width="6.140625" style="22" customWidth="1"/>
    <col min="3508" max="3508" width="10.140625" style="22" customWidth="1"/>
    <col min="3509" max="3509" width="50.28515625" style="22" customWidth="1"/>
    <col min="3510" max="3510" width="13.42578125" style="22" customWidth="1"/>
    <col min="3511" max="3511" width="14.42578125" style="22" customWidth="1"/>
    <col min="3512" max="3514" width="17" style="22" customWidth="1"/>
    <col min="3515" max="3515" width="15.42578125" style="22" customWidth="1"/>
    <col min="3516" max="3762" width="9.140625" style="22"/>
    <col min="3763" max="3763" width="6.140625" style="22" customWidth="1"/>
    <col min="3764" max="3764" width="10.140625" style="22" customWidth="1"/>
    <col min="3765" max="3765" width="50.28515625" style="22" customWidth="1"/>
    <col min="3766" max="3766" width="13.42578125" style="22" customWidth="1"/>
    <col min="3767" max="3767" width="14.42578125" style="22" customWidth="1"/>
    <col min="3768" max="3770" width="17" style="22" customWidth="1"/>
    <col min="3771" max="3771" width="15.42578125" style="22" customWidth="1"/>
    <col min="3772" max="4018" width="9.140625" style="22"/>
    <col min="4019" max="4019" width="6.140625" style="22" customWidth="1"/>
    <col min="4020" max="4020" width="10.140625" style="22" customWidth="1"/>
    <col min="4021" max="4021" width="50.28515625" style="22" customWidth="1"/>
    <col min="4022" max="4022" width="13.42578125" style="22" customWidth="1"/>
    <col min="4023" max="4023" width="14.42578125" style="22" customWidth="1"/>
    <col min="4024" max="4026" width="17" style="22" customWidth="1"/>
    <col min="4027" max="4027" width="15.42578125" style="22" customWidth="1"/>
    <col min="4028" max="4274" width="9.140625" style="22"/>
    <col min="4275" max="4275" width="6.140625" style="22" customWidth="1"/>
    <col min="4276" max="4276" width="10.140625" style="22" customWidth="1"/>
    <col min="4277" max="4277" width="50.28515625" style="22" customWidth="1"/>
    <col min="4278" max="4278" width="13.42578125" style="22" customWidth="1"/>
    <col min="4279" max="4279" width="14.42578125" style="22" customWidth="1"/>
    <col min="4280" max="4282" width="17" style="22" customWidth="1"/>
    <col min="4283" max="4283" width="15.42578125" style="22" customWidth="1"/>
    <col min="4284" max="4530" width="9.140625" style="22"/>
    <col min="4531" max="4531" width="6.140625" style="22" customWidth="1"/>
    <col min="4532" max="4532" width="10.140625" style="22" customWidth="1"/>
    <col min="4533" max="4533" width="50.28515625" style="22" customWidth="1"/>
    <col min="4534" max="4534" width="13.42578125" style="22" customWidth="1"/>
    <col min="4535" max="4535" width="14.42578125" style="22" customWidth="1"/>
    <col min="4536" max="4538" width="17" style="22" customWidth="1"/>
    <col min="4539" max="4539" width="15.42578125" style="22" customWidth="1"/>
    <col min="4540" max="4786" width="9.140625" style="22"/>
    <col min="4787" max="4787" width="6.140625" style="22" customWidth="1"/>
    <col min="4788" max="4788" width="10.140625" style="22" customWidth="1"/>
    <col min="4789" max="4789" width="50.28515625" style="22" customWidth="1"/>
    <col min="4790" max="4790" width="13.42578125" style="22" customWidth="1"/>
    <col min="4791" max="4791" width="14.42578125" style="22" customWidth="1"/>
    <col min="4792" max="4794" width="17" style="22" customWidth="1"/>
    <col min="4795" max="4795" width="15.42578125" style="22" customWidth="1"/>
    <col min="4796" max="5042" width="9.140625" style="22"/>
    <col min="5043" max="5043" width="6.140625" style="22" customWidth="1"/>
    <col min="5044" max="5044" width="10.140625" style="22" customWidth="1"/>
    <col min="5045" max="5045" width="50.28515625" style="22" customWidth="1"/>
    <col min="5046" max="5046" width="13.42578125" style="22" customWidth="1"/>
    <col min="5047" max="5047" width="14.42578125" style="22" customWidth="1"/>
    <col min="5048" max="5050" width="17" style="22" customWidth="1"/>
    <col min="5051" max="5051" width="15.42578125" style="22" customWidth="1"/>
    <col min="5052" max="5298" width="9.140625" style="22"/>
    <col min="5299" max="5299" width="6.140625" style="22" customWidth="1"/>
    <col min="5300" max="5300" width="10.140625" style="22" customWidth="1"/>
    <col min="5301" max="5301" width="50.28515625" style="22" customWidth="1"/>
    <col min="5302" max="5302" width="13.42578125" style="22" customWidth="1"/>
    <col min="5303" max="5303" width="14.42578125" style="22" customWidth="1"/>
    <col min="5304" max="5306" width="17" style="22" customWidth="1"/>
    <col min="5307" max="5307" width="15.42578125" style="22" customWidth="1"/>
    <col min="5308" max="5554" width="9.140625" style="22"/>
    <col min="5555" max="5555" width="6.140625" style="22" customWidth="1"/>
    <col min="5556" max="5556" width="10.140625" style="22" customWidth="1"/>
    <col min="5557" max="5557" width="50.28515625" style="22" customWidth="1"/>
    <col min="5558" max="5558" width="13.42578125" style="22" customWidth="1"/>
    <col min="5559" max="5559" width="14.42578125" style="22" customWidth="1"/>
    <col min="5560" max="5562" width="17" style="22" customWidth="1"/>
    <col min="5563" max="5563" width="15.42578125" style="22" customWidth="1"/>
    <col min="5564" max="5810" width="9.140625" style="22"/>
    <col min="5811" max="5811" width="6.140625" style="22" customWidth="1"/>
    <col min="5812" max="5812" width="10.140625" style="22" customWidth="1"/>
    <col min="5813" max="5813" width="50.28515625" style="22" customWidth="1"/>
    <col min="5814" max="5814" width="13.42578125" style="22" customWidth="1"/>
    <col min="5815" max="5815" width="14.42578125" style="22" customWidth="1"/>
    <col min="5816" max="5818" width="17" style="22" customWidth="1"/>
    <col min="5819" max="5819" width="15.42578125" style="22" customWidth="1"/>
    <col min="5820" max="6066" width="9.140625" style="22"/>
    <col min="6067" max="6067" width="6.140625" style="22" customWidth="1"/>
    <col min="6068" max="6068" width="10.140625" style="22" customWidth="1"/>
    <col min="6069" max="6069" width="50.28515625" style="22" customWidth="1"/>
    <col min="6070" max="6070" width="13.42578125" style="22" customWidth="1"/>
    <col min="6071" max="6071" width="14.42578125" style="22" customWidth="1"/>
    <col min="6072" max="6074" width="17" style="22" customWidth="1"/>
    <col min="6075" max="6075" width="15.42578125" style="22" customWidth="1"/>
    <col min="6076" max="6322" width="9.140625" style="22"/>
    <col min="6323" max="6323" width="6.140625" style="22" customWidth="1"/>
    <col min="6324" max="6324" width="10.140625" style="22" customWidth="1"/>
    <col min="6325" max="6325" width="50.28515625" style="22" customWidth="1"/>
    <col min="6326" max="6326" width="13.42578125" style="22" customWidth="1"/>
    <col min="6327" max="6327" width="14.42578125" style="22" customWidth="1"/>
    <col min="6328" max="6330" width="17" style="22" customWidth="1"/>
    <col min="6331" max="6331" width="15.42578125" style="22" customWidth="1"/>
    <col min="6332" max="6578" width="9.140625" style="22"/>
    <col min="6579" max="6579" width="6.140625" style="22" customWidth="1"/>
    <col min="6580" max="6580" width="10.140625" style="22" customWidth="1"/>
    <col min="6581" max="6581" width="50.28515625" style="22" customWidth="1"/>
    <col min="6582" max="6582" width="13.42578125" style="22" customWidth="1"/>
    <col min="6583" max="6583" width="14.42578125" style="22" customWidth="1"/>
    <col min="6584" max="6586" width="17" style="22" customWidth="1"/>
    <col min="6587" max="6587" width="15.42578125" style="22" customWidth="1"/>
    <col min="6588" max="6834" width="9.140625" style="22"/>
    <col min="6835" max="6835" width="6.140625" style="22" customWidth="1"/>
    <col min="6836" max="6836" width="10.140625" style="22" customWidth="1"/>
    <col min="6837" max="6837" width="50.28515625" style="22" customWidth="1"/>
    <col min="6838" max="6838" width="13.42578125" style="22" customWidth="1"/>
    <col min="6839" max="6839" width="14.42578125" style="22" customWidth="1"/>
    <col min="6840" max="6842" width="17" style="22" customWidth="1"/>
    <col min="6843" max="6843" width="15.42578125" style="22" customWidth="1"/>
    <col min="6844" max="7090" width="9.140625" style="22"/>
    <col min="7091" max="7091" width="6.140625" style="22" customWidth="1"/>
    <col min="7092" max="7092" width="10.140625" style="22" customWidth="1"/>
    <col min="7093" max="7093" width="50.28515625" style="22" customWidth="1"/>
    <col min="7094" max="7094" width="13.42578125" style="22" customWidth="1"/>
    <col min="7095" max="7095" width="14.42578125" style="22" customWidth="1"/>
    <col min="7096" max="7098" width="17" style="22" customWidth="1"/>
    <col min="7099" max="7099" width="15.42578125" style="22" customWidth="1"/>
    <col min="7100" max="7346" width="9.140625" style="22"/>
    <col min="7347" max="7347" width="6.140625" style="22" customWidth="1"/>
    <col min="7348" max="7348" width="10.140625" style="22" customWidth="1"/>
    <col min="7349" max="7349" width="50.28515625" style="22" customWidth="1"/>
    <col min="7350" max="7350" width="13.42578125" style="22" customWidth="1"/>
    <col min="7351" max="7351" width="14.42578125" style="22" customWidth="1"/>
    <col min="7352" max="7354" width="17" style="22" customWidth="1"/>
    <col min="7355" max="7355" width="15.42578125" style="22" customWidth="1"/>
    <col min="7356" max="7602" width="9.140625" style="22"/>
    <col min="7603" max="7603" width="6.140625" style="22" customWidth="1"/>
    <col min="7604" max="7604" width="10.140625" style="22" customWidth="1"/>
    <col min="7605" max="7605" width="50.28515625" style="22" customWidth="1"/>
    <col min="7606" max="7606" width="13.42578125" style="22" customWidth="1"/>
    <col min="7607" max="7607" width="14.42578125" style="22" customWidth="1"/>
    <col min="7608" max="7610" width="17" style="22" customWidth="1"/>
    <col min="7611" max="7611" width="15.42578125" style="22" customWidth="1"/>
    <col min="7612" max="7858" width="9.140625" style="22"/>
    <col min="7859" max="7859" width="6.140625" style="22" customWidth="1"/>
    <col min="7860" max="7860" width="10.140625" style="22" customWidth="1"/>
    <col min="7861" max="7861" width="50.28515625" style="22" customWidth="1"/>
    <col min="7862" max="7862" width="13.42578125" style="22" customWidth="1"/>
    <col min="7863" max="7863" width="14.42578125" style="22" customWidth="1"/>
    <col min="7864" max="7866" width="17" style="22" customWidth="1"/>
    <col min="7867" max="7867" width="15.42578125" style="22" customWidth="1"/>
    <col min="7868" max="8114" width="9.140625" style="22"/>
    <col min="8115" max="8115" width="6.140625" style="22" customWidth="1"/>
    <col min="8116" max="8116" width="10.140625" style="22" customWidth="1"/>
    <col min="8117" max="8117" width="50.28515625" style="22" customWidth="1"/>
    <col min="8118" max="8118" width="13.42578125" style="22" customWidth="1"/>
    <col min="8119" max="8119" width="14.42578125" style="22" customWidth="1"/>
    <col min="8120" max="8122" width="17" style="22" customWidth="1"/>
    <col min="8123" max="8123" width="15.42578125" style="22" customWidth="1"/>
    <col min="8124" max="8370" width="9.140625" style="22"/>
    <col min="8371" max="8371" width="6.140625" style="22" customWidth="1"/>
    <col min="8372" max="8372" width="10.140625" style="22" customWidth="1"/>
    <col min="8373" max="8373" width="50.28515625" style="22" customWidth="1"/>
    <col min="8374" max="8374" width="13.42578125" style="22" customWidth="1"/>
    <col min="8375" max="8375" width="14.42578125" style="22" customWidth="1"/>
    <col min="8376" max="8378" width="17" style="22" customWidth="1"/>
    <col min="8379" max="8379" width="15.42578125" style="22" customWidth="1"/>
    <col min="8380" max="8626" width="9.140625" style="22"/>
    <col min="8627" max="8627" width="6.140625" style="22" customWidth="1"/>
    <col min="8628" max="8628" width="10.140625" style="22" customWidth="1"/>
    <col min="8629" max="8629" width="50.28515625" style="22" customWidth="1"/>
    <col min="8630" max="8630" width="13.42578125" style="22" customWidth="1"/>
    <col min="8631" max="8631" width="14.42578125" style="22" customWidth="1"/>
    <col min="8632" max="8634" width="17" style="22" customWidth="1"/>
    <col min="8635" max="8635" width="15.42578125" style="22" customWidth="1"/>
    <col min="8636" max="8882" width="9.140625" style="22"/>
    <col min="8883" max="8883" width="6.140625" style="22" customWidth="1"/>
    <col min="8884" max="8884" width="10.140625" style="22" customWidth="1"/>
    <col min="8885" max="8885" width="50.28515625" style="22" customWidth="1"/>
    <col min="8886" max="8886" width="13.42578125" style="22" customWidth="1"/>
    <col min="8887" max="8887" width="14.42578125" style="22" customWidth="1"/>
    <col min="8888" max="8890" width="17" style="22" customWidth="1"/>
    <col min="8891" max="8891" width="15.42578125" style="22" customWidth="1"/>
    <col min="8892" max="9138" width="9.140625" style="22"/>
    <col min="9139" max="9139" width="6.140625" style="22" customWidth="1"/>
    <col min="9140" max="9140" width="10.140625" style="22" customWidth="1"/>
    <col min="9141" max="9141" width="50.28515625" style="22" customWidth="1"/>
    <col min="9142" max="9142" width="13.42578125" style="22" customWidth="1"/>
    <col min="9143" max="9143" width="14.42578125" style="22" customWidth="1"/>
    <col min="9144" max="9146" width="17" style="22" customWidth="1"/>
    <col min="9147" max="9147" width="15.42578125" style="22" customWidth="1"/>
    <col min="9148" max="9394" width="9.140625" style="22"/>
    <col min="9395" max="9395" width="6.140625" style="22" customWidth="1"/>
    <col min="9396" max="9396" width="10.140625" style="22" customWidth="1"/>
    <col min="9397" max="9397" width="50.28515625" style="22" customWidth="1"/>
    <col min="9398" max="9398" width="13.42578125" style="22" customWidth="1"/>
    <col min="9399" max="9399" width="14.42578125" style="22" customWidth="1"/>
    <col min="9400" max="9402" width="17" style="22" customWidth="1"/>
    <col min="9403" max="9403" width="15.42578125" style="22" customWidth="1"/>
    <col min="9404" max="9650" width="9.140625" style="22"/>
    <col min="9651" max="9651" width="6.140625" style="22" customWidth="1"/>
    <col min="9652" max="9652" width="10.140625" style="22" customWidth="1"/>
    <col min="9653" max="9653" width="50.28515625" style="22" customWidth="1"/>
    <col min="9654" max="9654" width="13.42578125" style="22" customWidth="1"/>
    <col min="9655" max="9655" width="14.42578125" style="22" customWidth="1"/>
    <col min="9656" max="9658" width="17" style="22" customWidth="1"/>
    <col min="9659" max="9659" width="15.42578125" style="22" customWidth="1"/>
    <col min="9660" max="9906" width="9.140625" style="22"/>
    <col min="9907" max="9907" width="6.140625" style="22" customWidth="1"/>
    <col min="9908" max="9908" width="10.140625" style="22" customWidth="1"/>
    <col min="9909" max="9909" width="50.28515625" style="22" customWidth="1"/>
    <col min="9910" max="9910" width="13.42578125" style="22" customWidth="1"/>
    <col min="9911" max="9911" width="14.42578125" style="22" customWidth="1"/>
    <col min="9912" max="9914" width="17" style="22" customWidth="1"/>
    <col min="9915" max="9915" width="15.42578125" style="22" customWidth="1"/>
    <col min="9916" max="10162" width="9.140625" style="22"/>
    <col min="10163" max="10163" width="6.140625" style="22" customWidth="1"/>
    <col min="10164" max="10164" width="10.140625" style="22" customWidth="1"/>
    <col min="10165" max="10165" width="50.28515625" style="22" customWidth="1"/>
    <col min="10166" max="10166" width="13.42578125" style="22" customWidth="1"/>
    <col min="10167" max="10167" width="14.42578125" style="22" customWidth="1"/>
    <col min="10168" max="10170" width="17" style="22" customWidth="1"/>
    <col min="10171" max="10171" width="15.42578125" style="22" customWidth="1"/>
    <col min="10172" max="10418" width="9.140625" style="22"/>
    <col min="10419" max="10419" width="6.140625" style="22" customWidth="1"/>
    <col min="10420" max="10420" width="10.140625" style="22" customWidth="1"/>
    <col min="10421" max="10421" width="50.28515625" style="22" customWidth="1"/>
    <col min="10422" max="10422" width="13.42578125" style="22" customWidth="1"/>
    <col min="10423" max="10423" width="14.42578125" style="22" customWidth="1"/>
    <col min="10424" max="10426" width="17" style="22" customWidth="1"/>
    <col min="10427" max="10427" width="15.42578125" style="22" customWidth="1"/>
    <col min="10428" max="10674" width="9.140625" style="22"/>
    <col min="10675" max="10675" width="6.140625" style="22" customWidth="1"/>
    <col min="10676" max="10676" width="10.140625" style="22" customWidth="1"/>
    <col min="10677" max="10677" width="50.28515625" style="22" customWidth="1"/>
    <col min="10678" max="10678" width="13.42578125" style="22" customWidth="1"/>
    <col min="10679" max="10679" width="14.42578125" style="22" customWidth="1"/>
    <col min="10680" max="10682" width="17" style="22" customWidth="1"/>
    <col min="10683" max="10683" width="15.42578125" style="22" customWidth="1"/>
    <col min="10684" max="10930" width="9.140625" style="22"/>
    <col min="10931" max="10931" width="6.140625" style="22" customWidth="1"/>
    <col min="10932" max="10932" width="10.140625" style="22" customWidth="1"/>
    <col min="10933" max="10933" width="50.28515625" style="22" customWidth="1"/>
    <col min="10934" max="10934" width="13.42578125" style="22" customWidth="1"/>
    <col min="10935" max="10935" width="14.42578125" style="22" customWidth="1"/>
    <col min="10936" max="10938" width="17" style="22" customWidth="1"/>
    <col min="10939" max="10939" width="15.42578125" style="22" customWidth="1"/>
    <col min="10940" max="11186" width="9.140625" style="22"/>
    <col min="11187" max="11187" width="6.140625" style="22" customWidth="1"/>
    <col min="11188" max="11188" width="10.140625" style="22" customWidth="1"/>
    <col min="11189" max="11189" width="50.28515625" style="22" customWidth="1"/>
    <col min="11190" max="11190" width="13.42578125" style="22" customWidth="1"/>
    <col min="11191" max="11191" width="14.42578125" style="22" customWidth="1"/>
    <col min="11192" max="11194" width="17" style="22" customWidth="1"/>
    <col min="11195" max="11195" width="15.42578125" style="22" customWidth="1"/>
    <col min="11196" max="11442" width="9.140625" style="22"/>
    <col min="11443" max="11443" width="6.140625" style="22" customWidth="1"/>
    <col min="11444" max="11444" width="10.140625" style="22" customWidth="1"/>
    <col min="11445" max="11445" width="50.28515625" style="22" customWidth="1"/>
    <col min="11446" max="11446" width="13.42578125" style="22" customWidth="1"/>
    <col min="11447" max="11447" width="14.42578125" style="22" customWidth="1"/>
    <col min="11448" max="11450" width="17" style="22" customWidth="1"/>
    <col min="11451" max="11451" width="15.42578125" style="22" customWidth="1"/>
    <col min="11452" max="11698" width="9.140625" style="22"/>
    <col min="11699" max="11699" width="6.140625" style="22" customWidth="1"/>
    <col min="11700" max="11700" width="10.140625" style="22" customWidth="1"/>
    <col min="11701" max="11701" width="50.28515625" style="22" customWidth="1"/>
    <col min="11702" max="11702" width="13.42578125" style="22" customWidth="1"/>
    <col min="11703" max="11703" width="14.42578125" style="22" customWidth="1"/>
    <col min="11704" max="11706" width="17" style="22" customWidth="1"/>
    <col min="11707" max="11707" width="15.42578125" style="22" customWidth="1"/>
    <col min="11708" max="11954" width="9.140625" style="22"/>
    <col min="11955" max="11955" width="6.140625" style="22" customWidth="1"/>
    <col min="11956" max="11956" width="10.140625" style="22" customWidth="1"/>
    <col min="11957" max="11957" width="50.28515625" style="22" customWidth="1"/>
    <col min="11958" max="11958" width="13.42578125" style="22" customWidth="1"/>
    <col min="11959" max="11959" width="14.42578125" style="22" customWidth="1"/>
    <col min="11960" max="11962" width="17" style="22" customWidth="1"/>
    <col min="11963" max="11963" width="15.42578125" style="22" customWidth="1"/>
    <col min="11964" max="12210" width="9.140625" style="22"/>
    <col min="12211" max="12211" width="6.140625" style="22" customWidth="1"/>
    <col min="12212" max="12212" width="10.140625" style="22" customWidth="1"/>
    <col min="12213" max="12213" width="50.28515625" style="22" customWidth="1"/>
    <col min="12214" max="12214" width="13.42578125" style="22" customWidth="1"/>
    <col min="12215" max="12215" width="14.42578125" style="22" customWidth="1"/>
    <col min="12216" max="12218" width="17" style="22" customWidth="1"/>
    <col min="12219" max="12219" width="15.42578125" style="22" customWidth="1"/>
    <col min="12220" max="12466" width="9.140625" style="22"/>
    <col min="12467" max="12467" width="6.140625" style="22" customWidth="1"/>
    <col min="12468" max="12468" width="10.140625" style="22" customWidth="1"/>
    <col min="12469" max="12469" width="50.28515625" style="22" customWidth="1"/>
    <col min="12470" max="12470" width="13.42578125" style="22" customWidth="1"/>
    <col min="12471" max="12471" width="14.42578125" style="22" customWidth="1"/>
    <col min="12472" max="12474" width="17" style="22" customWidth="1"/>
    <col min="12475" max="12475" width="15.42578125" style="22" customWidth="1"/>
    <col min="12476" max="12722" width="9.140625" style="22"/>
    <col min="12723" max="12723" width="6.140625" style="22" customWidth="1"/>
    <col min="12724" max="12724" width="10.140625" style="22" customWidth="1"/>
    <col min="12725" max="12725" width="50.28515625" style="22" customWidth="1"/>
    <col min="12726" max="12726" width="13.42578125" style="22" customWidth="1"/>
    <col min="12727" max="12727" width="14.42578125" style="22" customWidth="1"/>
    <col min="12728" max="12730" width="17" style="22" customWidth="1"/>
    <col min="12731" max="12731" width="15.42578125" style="22" customWidth="1"/>
    <col min="12732" max="12978" width="9.140625" style="22"/>
    <col min="12979" max="12979" width="6.140625" style="22" customWidth="1"/>
    <col min="12980" max="12980" width="10.140625" style="22" customWidth="1"/>
    <col min="12981" max="12981" width="50.28515625" style="22" customWidth="1"/>
    <col min="12982" max="12982" width="13.42578125" style="22" customWidth="1"/>
    <col min="12983" max="12983" width="14.42578125" style="22" customWidth="1"/>
    <col min="12984" max="12986" width="17" style="22" customWidth="1"/>
    <col min="12987" max="12987" width="15.42578125" style="22" customWidth="1"/>
    <col min="12988" max="13234" width="9.140625" style="22"/>
    <col min="13235" max="13235" width="6.140625" style="22" customWidth="1"/>
    <col min="13236" max="13236" width="10.140625" style="22" customWidth="1"/>
    <col min="13237" max="13237" width="50.28515625" style="22" customWidth="1"/>
    <col min="13238" max="13238" width="13.42578125" style="22" customWidth="1"/>
    <col min="13239" max="13239" width="14.42578125" style="22" customWidth="1"/>
    <col min="13240" max="13242" width="17" style="22" customWidth="1"/>
    <col min="13243" max="13243" width="15.42578125" style="22" customWidth="1"/>
    <col min="13244" max="13490" width="9.140625" style="22"/>
    <col min="13491" max="13491" width="6.140625" style="22" customWidth="1"/>
    <col min="13492" max="13492" width="10.140625" style="22" customWidth="1"/>
    <col min="13493" max="13493" width="50.28515625" style="22" customWidth="1"/>
    <col min="13494" max="13494" width="13.42578125" style="22" customWidth="1"/>
    <col min="13495" max="13495" width="14.42578125" style="22" customWidth="1"/>
    <col min="13496" max="13498" width="17" style="22" customWidth="1"/>
    <col min="13499" max="13499" width="15.42578125" style="22" customWidth="1"/>
    <col min="13500" max="13746" width="9.140625" style="22"/>
    <col min="13747" max="13747" width="6.140625" style="22" customWidth="1"/>
    <col min="13748" max="13748" width="10.140625" style="22" customWidth="1"/>
    <col min="13749" max="13749" width="50.28515625" style="22" customWidth="1"/>
    <col min="13750" max="13750" width="13.42578125" style="22" customWidth="1"/>
    <col min="13751" max="13751" width="14.42578125" style="22" customWidth="1"/>
    <col min="13752" max="13754" width="17" style="22" customWidth="1"/>
    <col min="13755" max="13755" width="15.42578125" style="22" customWidth="1"/>
    <col min="13756" max="14002" width="9.140625" style="22"/>
    <col min="14003" max="14003" width="6.140625" style="22" customWidth="1"/>
    <col min="14004" max="14004" width="10.140625" style="22" customWidth="1"/>
    <col min="14005" max="14005" width="50.28515625" style="22" customWidth="1"/>
    <col min="14006" max="14006" width="13.42578125" style="22" customWidth="1"/>
    <col min="14007" max="14007" width="14.42578125" style="22" customWidth="1"/>
    <col min="14008" max="14010" width="17" style="22" customWidth="1"/>
    <col min="14011" max="14011" width="15.42578125" style="22" customWidth="1"/>
    <col min="14012" max="14258" width="9.140625" style="22"/>
    <col min="14259" max="14259" width="6.140625" style="22" customWidth="1"/>
    <col min="14260" max="14260" width="10.140625" style="22" customWidth="1"/>
    <col min="14261" max="14261" width="50.28515625" style="22" customWidth="1"/>
    <col min="14262" max="14262" width="13.42578125" style="22" customWidth="1"/>
    <col min="14263" max="14263" width="14.42578125" style="22" customWidth="1"/>
    <col min="14264" max="14266" width="17" style="22" customWidth="1"/>
    <col min="14267" max="14267" width="15.42578125" style="22" customWidth="1"/>
    <col min="14268" max="14514" width="9.140625" style="22"/>
    <col min="14515" max="14515" width="6.140625" style="22" customWidth="1"/>
    <col min="14516" max="14516" width="10.140625" style="22" customWidth="1"/>
    <col min="14517" max="14517" width="50.28515625" style="22" customWidth="1"/>
    <col min="14518" max="14518" width="13.42578125" style="22" customWidth="1"/>
    <col min="14519" max="14519" width="14.42578125" style="22" customWidth="1"/>
    <col min="14520" max="14522" width="17" style="22" customWidth="1"/>
    <col min="14523" max="14523" width="15.42578125" style="22" customWidth="1"/>
    <col min="14524" max="14770" width="9.140625" style="22"/>
    <col min="14771" max="14771" width="6.140625" style="22" customWidth="1"/>
    <col min="14772" max="14772" width="10.140625" style="22" customWidth="1"/>
    <col min="14773" max="14773" width="50.28515625" style="22" customWidth="1"/>
    <col min="14774" max="14774" width="13.42578125" style="22" customWidth="1"/>
    <col min="14775" max="14775" width="14.42578125" style="22" customWidth="1"/>
    <col min="14776" max="14778" width="17" style="22" customWidth="1"/>
    <col min="14779" max="14779" width="15.42578125" style="22" customWidth="1"/>
    <col min="14780" max="15026" width="9.140625" style="22"/>
    <col min="15027" max="15027" width="6.140625" style="22" customWidth="1"/>
    <col min="15028" max="15028" width="10.140625" style="22" customWidth="1"/>
    <col min="15029" max="15029" width="50.28515625" style="22" customWidth="1"/>
    <col min="15030" max="15030" width="13.42578125" style="22" customWidth="1"/>
    <col min="15031" max="15031" width="14.42578125" style="22" customWidth="1"/>
    <col min="15032" max="15034" width="17" style="22" customWidth="1"/>
    <col min="15035" max="15035" width="15.42578125" style="22" customWidth="1"/>
    <col min="15036" max="15282" width="9.140625" style="22"/>
    <col min="15283" max="15283" width="6.140625" style="22" customWidth="1"/>
    <col min="15284" max="15284" width="10.140625" style="22" customWidth="1"/>
    <col min="15285" max="15285" width="50.28515625" style="22" customWidth="1"/>
    <col min="15286" max="15286" width="13.42578125" style="22" customWidth="1"/>
    <col min="15287" max="15287" width="14.42578125" style="22" customWidth="1"/>
    <col min="15288" max="15290" width="17" style="22" customWidth="1"/>
    <col min="15291" max="15291" width="15.42578125" style="22" customWidth="1"/>
    <col min="15292" max="15538" width="9.140625" style="22"/>
    <col min="15539" max="15539" width="6.140625" style="22" customWidth="1"/>
    <col min="15540" max="15540" width="10.140625" style="22" customWidth="1"/>
    <col min="15541" max="15541" width="50.28515625" style="22" customWidth="1"/>
    <col min="15542" max="15542" width="13.42578125" style="22" customWidth="1"/>
    <col min="15543" max="15543" width="14.42578125" style="22" customWidth="1"/>
    <col min="15544" max="15546" width="17" style="22" customWidth="1"/>
    <col min="15547" max="15547" width="15.42578125" style="22" customWidth="1"/>
    <col min="15548" max="15794" width="9.140625" style="22"/>
    <col min="15795" max="15795" width="6.140625" style="22" customWidth="1"/>
    <col min="15796" max="15796" width="10.140625" style="22" customWidth="1"/>
    <col min="15797" max="15797" width="50.28515625" style="22" customWidth="1"/>
    <col min="15798" max="15798" width="13.42578125" style="22" customWidth="1"/>
    <col min="15799" max="15799" width="14.42578125" style="22" customWidth="1"/>
    <col min="15800" max="15802" width="17" style="22" customWidth="1"/>
    <col min="15803" max="15803" width="15.42578125" style="22" customWidth="1"/>
    <col min="15804" max="16050" width="9.140625" style="22"/>
    <col min="16051" max="16051" width="6.140625" style="22" customWidth="1"/>
    <col min="16052" max="16052" width="10.140625" style="22" customWidth="1"/>
    <col min="16053" max="16053" width="50.28515625" style="22" customWidth="1"/>
    <col min="16054" max="16054" width="13.42578125" style="22" customWidth="1"/>
    <col min="16055" max="16055" width="14.42578125" style="22" customWidth="1"/>
    <col min="16056" max="16058" width="17" style="22" customWidth="1"/>
    <col min="16059" max="16059" width="15.42578125" style="22" customWidth="1"/>
    <col min="16060" max="16384" width="9.140625" style="22"/>
  </cols>
  <sheetData>
    <row r="2" spans="1:9" x14ac:dyDescent="0.3">
      <c r="C2" s="23" t="s">
        <v>22</v>
      </c>
    </row>
    <row r="3" spans="1:9" x14ac:dyDescent="0.3">
      <c r="C3" s="24" t="s">
        <v>23</v>
      </c>
    </row>
    <row r="4" spans="1:9" x14ac:dyDescent="0.3">
      <c r="C4" s="25">
        <v>46142</v>
      </c>
    </row>
    <row r="5" spans="1:9" x14ac:dyDescent="0.3">
      <c r="C5" s="26"/>
    </row>
    <row r="6" spans="1:9" s="28" customFormat="1" x14ac:dyDescent="0.25">
      <c r="A6" s="27" t="s">
        <v>24</v>
      </c>
      <c r="B6" s="27" t="s">
        <v>25</v>
      </c>
      <c r="C6" s="27" t="s">
        <v>26</v>
      </c>
      <c r="D6" s="40">
        <v>46023</v>
      </c>
      <c r="E6" s="40">
        <v>46054</v>
      </c>
      <c r="F6" s="40">
        <v>46082</v>
      </c>
      <c r="G6" s="40" t="s">
        <v>5</v>
      </c>
      <c r="H6" s="40">
        <v>46113</v>
      </c>
      <c r="I6" s="40">
        <v>46143</v>
      </c>
    </row>
    <row r="7" spans="1:9" x14ac:dyDescent="0.3">
      <c r="A7" s="29">
        <v>1</v>
      </c>
      <c r="B7" s="30" t="s">
        <v>11</v>
      </c>
      <c r="C7" s="31" t="s">
        <v>27</v>
      </c>
      <c r="D7" s="32">
        <v>3268</v>
      </c>
      <c r="E7" s="32">
        <f>'[1]HG LA 31.03'!E7</f>
        <v>3914</v>
      </c>
      <c r="F7" s="32">
        <v>3610</v>
      </c>
      <c r="G7" s="32">
        <f>D7+E7+F7</f>
        <v>10792</v>
      </c>
      <c r="H7" s="32">
        <v>3648</v>
      </c>
      <c r="I7" s="32">
        <v>3762</v>
      </c>
    </row>
    <row r="8" spans="1:9" x14ac:dyDescent="0.3">
      <c r="A8" s="29">
        <v>2</v>
      </c>
      <c r="B8" s="30" t="s">
        <v>28</v>
      </c>
      <c r="C8" s="31" t="s">
        <v>29</v>
      </c>
      <c r="D8" s="32">
        <v>14554</v>
      </c>
      <c r="E8" s="32">
        <f>'[1]HG LA 31.03'!E8</f>
        <v>15618</v>
      </c>
      <c r="F8" s="32">
        <v>15162</v>
      </c>
      <c r="G8" s="32">
        <f t="shared" ref="G8:G21" si="0">D8+E8+F8</f>
        <v>45334</v>
      </c>
      <c r="H8" s="32">
        <v>15390</v>
      </c>
      <c r="I8" s="32">
        <v>15884</v>
      </c>
    </row>
    <row r="9" spans="1:9" x14ac:dyDescent="0.3">
      <c r="A9" s="29">
        <v>3</v>
      </c>
      <c r="B9" s="33" t="s">
        <v>30</v>
      </c>
      <c r="C9" s="34" t="s">
        <v>31</v>
      </c>
      <c r="D9" s="32">
        <v>1444</v>
      </c>
      <c r="E9" s="32">
        <f>'[1]HG LA 31.03'!E9</f>
        <v>1368</v>
      </c>
      <c r="F9" s="32">
        <v>1482</v>
      </c>
      <c r="G9" s="32">
        <f t="shared" si="0"/>
        <v>4294</v>
      </c>
      <c r="H9" s="32">
        <v>1444</v>
      </c>
      <c r="I9" s="32">
        <v>1520</v>
      </c>
    </row>
    <row r="10" spans="1:9" x14ac:dyDescent="0.3">
      <c r="A10" s="29">
        <v>4</v>
      </c>
      <c r="B10" s="30" t="s">
        <v>32</v>
      </c>
      <c r="C10" s="31" t="s">
        <v>33</v>
      </c>
      <c r="D10" s="32">
        <v>2014</v>
      </c>
      <c r="E10" s="32">
        <f>'[1]HG LA 31.03'!E10</f>
        <v>2508</v>
      </c>
      <c r="F10" s="32">
        <v>2204</v>
      </c>
      <c r="G10" s="32">
        <f t="shared" si="0"/>
        <v>6726</v>
      </c>
      <c r="H10" s="32">
        <v>2356</v>
      </c>
      <c r="I10" s="32">
        <v>2356</v>
      </c>
    </row>
    <row r="11" spans="1:9" s="35" customFormat="1" x14ac:dyDescent="0.3">
      <c r="A11" s="29">
        <v>5</v>
      </c>
      <c r="B11" s="30" t="s">
        <v>34</v>
      </c>
      <c r="C11" s="31" t="s">
        <v>35</v>
      </c>
      <c r="D11" s="32">
        <v>1216</v>
      </c>
      <c r="E11" s="32">
        <f>'[1]HG LA 31.03'!E11</f>
        <v>1406</v>
      </c>
      <c r="F11" s="32">
        <v>1292</v>
      </c>
      <c r="G11" s="32">
        <f t="shared" si="0"/>
        <v>3914</v>
      </c>
      <c r="H11" s="32">
        <v>1406</v>
      </c>
      <c r="I11" s="32">
        <v>1368</v>
      </c>
    </row>
    <row r="12" spans="1:9" s="35" customFormat="1" x14ac:dyDescent="0.3">
      <c r="A12" s="29">
        <v>6</v>
      </c>
      <c r="B12" s="30" t="s">
        <v>36</v>
      </c>
      <c r="C12" s="31" t="s">
        <v>37</v>
      </c>
      <c r="D12" s="32">
        <v>1976</v>
      </c>
      <c r="E12" s="32">
        <f>'[1]HG LA 31.03'!E12</f>
        <v>1976</v>
      </c>
      <c r="F12" s="32">
        <v>1520</v>
      </c>
      <c r="G12" s="32">
        <f t="shared" si="0"/>
        <v>5472</v>
      </c>
      <c r="H12" s="32">
        <v>2470</v>
      </c>
      <c r="I12" s="32">
        <v>1900</v>
      </c>
    </row>
    <row r="13" spans="1:9" s="35" customFormat="1" x14ac:dyDescent="0.3">
      <c r="A13" s="29">
        <v>7</v>
      </c>
      <c r="B13" s="30" t="s">
        <v>38</v>
      </c>
      <c r="C13" s="31" t="s">
        <v>39</v>
      </c>
      <c r="D13" s="32">
        <v>380</v>
      </c>
      <c r="E13" s="32">
        <f>'[1]HG LA 31.03'!E13</f>
        <v>380</v>
      </c>
      <c r="F13" s="32">
        <v>380</v>
      </c>
      <c r="G13" s="32">
        <f t="shared" si="0"/>
        <v>1140</v>
      </c>
      <c r="H13" s="32">
        <v>380</v>
      </c>
      <c r="I13" s="32">
        <v>418</v>
      </c>
    </row>
    <row r="14" spans="1:9" s="35" customFormat="1" ht="33" x14ac:dyDescent="0.3">
      <c r="A14" s="29">
        <v>8</v>
      </c>
      <c r="B14" s="30" t="s">
        <v>40</v>
      </c>
      <c r="C14" s="31" t="s">
        <v>41</v>
      </c>
      <c r="D14" s="32">
        <v>1938</v>
      </c>
      <c r="E14" s="32">
        <f>'[1]HG LA 31.03'!E14</f>
        <v>2850</v>
      </c>
      <c r="F14" s="32">
        <v>3572</v>
      </c>
      <c r="G14" s="32">
        <f t="shared" si="0"/>
        <v>8360</v>
      </c>
      <c r="H14" s="32">
        <v>8056</v>
      </c>
      <c r="I14" s="32">
        <v>2926</v>
      </c>
    </row>
    <row r="15" spans="1:9" s="35" customFormat="1" x14ac:dyDescent="0.3">
      <c r="A15" s="29">
        <v>9</v>
      </c>
      <c r="B15" s="30" t="s">
        <v>42</v>
      </c>
      <c r="C15" s="31" t="s">
        <v>43</v>
      </c>
      <c r="D15" s="32">
        <v>1292</v>
      </c>
      <c r="E15" s="32">
        <f>'[1]HG LA 31.03'!E15</f>
        <v>1520</v>
      </c>
      <c r="F15" s="32">
        <v>1254</v>
      </c>
      <c r="G15" s="32">
        <f t="shared" si="0"/>
        <v>4066</v>
      </c>
      <c r="H15" s="32">
        <v>1596</v>
      </c>
      <c r="I15" s="32">
        <v>1406</v>
      </c>
    </row>
    <row r="16" spans="1:9" s="35" customFormat="1" x14ac:dyDescent="0.3">
      <c r="A16" s="29">
        <v>10</v>
      </c>
      <c r="B16" s="33" t="s">
        <v>44</v>
      </c>
      <c r="C16" s="31" t="s">
        <v>45</v>
      </c>
      <c r="D16" s="32">
        <v>4978</v>
      </c>
      <c r="E16" s="32">
        <f>'[1]HG LA 31.03'!E16</f>
        <v>5130</v>
      </c>
      <c r="F16" s="32">
        <v>5168</v>
      </c>
      <c r="G16" s="32">
        <f t="shared" si="0"/>
        <v>15276</v>
      </c>
      <c r="H16" s="32">
        <v>5130</v>
      </c>
      <c r="I16" s="32">
        <v>5358</v>
      </c>
    </row>
    <row r="17" spans="1:9" s="35" customFormat="1" x14ac:dyDescent="0.3">
      <c r="A17" s="29">
        <v>11</v>
      </c>
      <c r="B17" s="33" t="s">
        <v>46</v>
      </c>
      <c r="C17" s="31" t="s">
        <v>47</v>
      </c>
      <c r="D17" s="32">
        <v>418</v>
      </c>
      <c r="E17" s="32">
        <f>'[1]HG LA 31.03'!E17</f>
        <v>950</v>
      </c>
      <c r="F17" s="32">
        <v>722</v>
      </c>
      <c r="G17" s="32">
        <f t="shared" si="0"/>
        <v>2090</v>
      </c>
      <c r="H17" s="32">
        <v>684</v>
      </c>
      <c r="I17" s="32">
        <v>722</v>
      </c>
    </row>
    <row r="18" spans="1:9" x14ac:dyDescent="0.3">
      <c r="A18" s="29">
        <v>12</v>
      </c>
      <c r="B18" s="30" t="s">
        <v>48</v>
      </c>
      <c r="C18" s="31" t="s">
        <v>49</v>
      </c>
      <c r="D18" s="32">
        <v>4218</v>
      </c>
      <c r="E18" s="32">
        <f>'[1]HG LA 31.03'!E18</f>
        <v>4712</v>
      </c>
      <c r="F18" s="32">
        <v>4864</v>
      </c>
      <c r="G18" s="32">
        <f t="shared" si="0"/>
        <v>13794</v>
      </c>
      <c r="H18" s="32">
        <v>4560</v>
      </c>
      <c r="I18" s="32">
        <v>4826</v>
      </c>
    </row>
    <row r="19" spans="1:9" x14ac:dyDescent="0.3">
      <c r="A19" s="29">
        <v>13</v>
      </c>
      <c r="B19" s="30" t="s">
        <v>50</v>
      </c>
      <c r="C19" s="31" t="s">
        <v>51</v>
      </c>
      <c r="D19" s="32">
        <v>190</v>
      </c>
      <c r="E19" s="32">
        <f>'[1]HG LA 31.03'!E19</f>
        <v>228</v>
      </c>
      <c r="F19" s="32">
        <v>152</v>
      </c>
      <c r="G19" s="32">
        <f t="shared" si="0"/>
        <v>570</v>
      </c>
      <c r="H19" s="32">
        <v>342</v>
      </c>
      <c r="I19" s="32">
        <v>190</v>
      </c>
    </row>
    <row r="20" spans="1:9" x14ac:dyDescent="0.3">
      <c r="A20" s="29">
        <v>14</v>
      </c>
      <c r="B20" s="30" t="s">
        <v>52</v>
      </c>
      <c r="C20" s="31" t="s">
        <v>53</v>
      </c>
      <c r="D20" s="32">
        <v>2888</v>
      </c>
      <c r="E20" s="32">
        <f>'[1]HG LA 31.03'!E20</f>
        <v>3078</v>
      </c>
      <c r="F20" s="32">
        <v>3724</v>
      </c>
      <c r="G20" s="32">
        <f t="shared" si="0"/>
        <v>9690</v>
      </c>
      <c r="H20" s="32">
        <v>3040</v>
      </c>
      <c r="I20" s="32">
        <v>3382</v>
      </c>
    </row>
    <row r="21" spans="1:9" ht="49.5" x14ac:dyDescent="0.3">
      <c r="A21" s="29">
        <v>15</v>
      </c>
      <c r="B21" s="36" t="s">
        <v>54</v>
      </c>
      <c r="C21" s="37" t="s">
        <v>55</v>
      </c>
      <c r="D21" s="32">
        <v>988</v>
      </c>
      <c r="E21" s="32">
        <f>'[1]HG LA 31.03'!E21</f>
        <v>988</v>
      </c>
      <c r="F21" s="32">
        <v>836</v>
      </c>
      <c r="G21" s="32">
        <f t="shared" si="0"/>
        <v>2812</v>
      </c>
      <c r="H21" s="32">
        <v>1140</v>
      </c>
      <c r="I21" s="32">
        <v>988</v>
      </c>
    </row>
    <row r="22" spans="1:9" s="39" customFormat="1" x14ac:dyDescent="0.25">
      <c r="A22" s="38"/>
      <c r="B22" s="38"/>
      <c r="C22" s="38" t="s">
        <v>21</v>
      </c>
      <c r="D22" s="38">
        <f t="shared" ref="D22:F22" si="1">SUM(D7:D21)</f>
        <v>41762</v>
      </c>
      <c r="E22" s="38">
        <f t="shared" si="1"/>
        <v>46626</v>
      </c>
      <c r="F22" s="38">
        <f t="shared" si="1"/>
        <v>45942</v>
      </c>
      <c r="G22" s="38">
        <f>SUM(G7:G21)</f>
        <v>134330</v>
      </c>
      <c r="H22" s="38">
        <f t="shared" ref="H22:I22" si="2">SUM(H7:H21)</f>
        <v>51642</v>
      </c>
      <c r="I22" s="38">
        <f t="shared" si="2"/>
        <v>47006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E919-07DB-4604-9354-99DF427D8120}">
  <dimension ref="B1:M22"/>
  <sheetViews>
    <sheetView workbookViewId="0">
      <selection activeCell="J36" sqref="J36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7" width="16.42578125" customWidth="1"/>
    <col min="8" max="8" width="18" customWidth="1"/>
    <col min="9" max="11" width="18.7109375" customWidth="1"/>
    <col min="13" max="13" width="16.7109375" bestFit="1" customWidth="1"/>
  </cols>
  <sheetData>
    <row r="1" spans="2:13" ht="18.75" x14ac:dyDescent="0.3">
      <c r="D1" s="41"/>
      <c r="E1" s="42"/>
    </row>
    <row r="2" spans="2:13" ht="15.75" x14ac:dyDescent="0.25">
      <c r="C2" s="43" t="s">
        <v>56</v>
      </c>
      <c r="D2" s="43"/>
      <c r="E2" s="43"/>
    </row>
    <row r="3" spans="2:13" ht="15.75" x14ac:dyDescent="0.25">
      <c r="D3" s="44"/>
      <c r="E3" s="44"/>
    </row>
    <row r="4" spans="2:13" s="45" customFormat="1" ht="15.75" x14ac:dyDescent="0.25">
      <c r="C4" s="46" t="s">
        <v>57</v>
      </c>
      <c r="D4" s="46"/>
      <c r="E4" s="46"/>
    </row>
    <row r="5" spans="2:13" s="45" customFormat="1" ht="15.75" x14ac:dyDescent="0.25">
      <c r="C5" s="47">
        <v>46142</v>
      </c>
      <c r="D5" s="47"/>
      <c r="E5" s="47"/>
    </row>
    <row r="6" spans="2:13" ht="15.75" x14ac:dyDescent="0.25">
      <c r="D6" s="44"/>
      <c r="E6" s="44"/>
    </row>
    <row r="7" spans="2:13" s="45" customFormat="1" x14ac:dyDescent="0.25">
      <c r="B7" s="63" t="s">
        <v>58</v>
      </c>
      <c r="C7" s="63" t="s">
        <v>2</v>
      </c>
      <c r="D7" s="64" t="s">
        <v>3</v>
      </c>
      <c r="E7" s="63" t="s">
        <v>4</v>
      </c>
      <c r="F7" s="65">
        <v>46023</v>
      </c>
      <c r="G7" s="65">
        <v>46054</v>
      </c>
      <c r="H7" s="65">
        <v>46082</v>
      </c>
      <c r="I7" s="65" t="s">
        <v>5</v>
      </c>
      <c r="J7" s="65">
        <v>46113</v>
      </c>
      <c r="K7" s="65">
        <v>46143</v>
      </c>
    </row>
    <row r="8" spans="2:13" x14ac:dyDescent="0.25">
      <c r="B8" s="48">
        <v>1</v>
      </c>
      <c r="C8" s="48" t="s">
        <v>59</v>
      </c>
      <c r="D8" s="48" t="s">
        <v>60</v>
      </c>
      <c r="E8" s="49" t="s">
        <v>61</v>
      </c>
      <c r="F8" s="50">
        <v>653106</v>
      </c>
      <c r="G8" s="50">
        <v>712892</v>
      </c>
      <c r="H8" s="50">
        <v>693142</v>
      </c>
      <c r="I8" s="51">
        <f>F8+G8+H8</f>
        <v>2059140</v>
      </c>
      <c r="J8" s="51">
        <v>807074.09000000008</v>
      </c>
      <c r="K8" s="51">
        <v>656385.29256281548</v>
      </c>
      <c r="M8" s="52"/>
    </row>
    <row r="9" spans="2:13" x14ac:dyDescent="0.25">
      <c r="B9" s="48">
        <v>2</v>
      </c>
      <c r="C9" s="48" t="s">
        <v>62</v>
      </c>
      <c r="D9" s="48" t="s">
        <v>60</v>
      </c>
      <c r="E9" s="49" t="s">
        <v>63</v>
      </c>
      <c r="F9" s="50">
        <v>1364730</v>
      </c>
      <c r="G9" s="50">
        <v>1453370</v>
      </c>
      <c r="H9" s="50">
        <v>1608340</v>
      </c>
      <c r="I9" s="51">
        <f t="shared" ref="I9:I18" si="0">F9+G9+H9</f>
        <v>4426440</v>
      </c>
      <c r="J9" s="51">
        <v>904274.22</v>
      </c>
      <c r="K9" s="51">
        <v>1411001.7358760207</v>
      </c>
      <c r="M9" s="52"/>
    </row>
    <row r="10" spans="2:13" x14ac:dyDescent="0.25">
      <c r="B10" s="48">
        <v>3</v>
      </c>
      <c r="C10" s="48" t="s">
        <v>64</v>
      </c>
      <c r="D10" s="48" t="s">
        <v>60</v>
      </c>
      <c r="E10" s="49" t="s">
        <v>65</v>
      </c>
      <c r="F10" s="50">
        <v>131890</v>
      </c>
      <c r="G10" s="50">
        <v>147024</v>
      </c>
      <c r="H10" s="50">
        <v>113746</v>
      </c>
      <c r="I10" s="51">
        <f t="shared" si="0"/>
        <v>392660</v>
      </c>
      <c r="J10" s="51">
        <v>97029</v>
      </c>
      <c r="K10" s="51">
        <v>125166.93812840077</v>
      </c>
      <c r="M10" s="52"/>
    </row>
    <row r="11" spans="2:13" x14ac:dyDescent="0.25">
      <c r="B11" s="48">
        <v>4</v>
      </c>
      <c r="C11" s="48" t="s">
        <v>66</v>
      </c>
      <c r="D11" s="48" t="s">
        <v>60</v>
      </c>
      <c r="E11" s="49" t="s">
        <v>29</v>
      </c>
      <c r="F11" s="50">
        <v>601140</v>
      </c>
      <c r="G11" s="50">
        <v>751438</v>
      </c>
      <c r="H11" s="50">
        <v>957730</v>
      </c>
      <c r="I11" s="51">
        <f t="shared" si="0"/>
        <v>2310308</v>
      </c>
      <c r="J11" s="51">
        <v>434016.33</v>
      </c>
      <c r="K11" s="51">
        <v>736449.29071855883</v>
      </c>
      <c r="M11" s="52"/>
    </row>
    <row r="12" spans="2:13" x14ac:dyDescent="0.25">
      <c r="B12" s="53">
        <v>5</v>
      </c>
      <c r="C12" s="48" t="s">
        <v>67</v>
      </c>
      <c r="D12" s="48" t="s">
        <v>60</v>
      </c>
      <c r="E12" s="49" t="s">
        <v>68</v>
      </c>
      <c r="F12" s="50">
        <v>520946</v>
      </c>
      <c r="G12" s="50">
        <v>730324</v>
      </c>
      <c r="H12" s="50">
        <v>861754</v>
      </c>
      <c r="I12" s="51">
        <f t="shared" si="0"/>
        <v>2113024</v>
      </c>
      <c r="J12" s="51">
        <v>401508.54</v>
      </c>
      <c r="K12" s="51">
        <v>673561.71820869436</v>
      </c>
      <c r="M12" s="52"/>
    </row>
    <row r="13" spans="2:13" x14ac:dyDescent="0.25">
      <c r="B13" s="53">
        <v>6</v>
      </c>
      <c r="C13" s="48" t="s">
        <v>69</v>
      </c>
      <c r="D13" s="48" t="s">
        <v>60</v>
      </c>
      <c r="E13" s="54" t="s">
        <v>70</v>
      </c>
      <c r="F13" s="50">
        <v>964878</v>
      </c>
      <c r="G13" s="50">
        <v>1391622</v>
      </c>
      <c r="H13" s="50">
        <v>1372778</v>
      </c>
      <c r="I13" s="51">
        <f t="shared" si="0"/>
        <v>3729278</v>
      </c>
      <c r="J13" s="51">
        <v>756155.64</v>
      </c>
      <c r="K13" s="51">
        <v>1188769.695638991</v>
      </c>
      <c r="M13" s="52"/>
    </row>
    <row r="14" spans="2:13" x14ac:dyDescent="0.25">
      <c r="B14" s="53">
        <v>7</v>
      </c>
      <c r="C14" s="48" t="s">
        <v>71</v>
      </c>
      <c r="D14" s="48" t="s">
        <v>60</v>
      </c>
      <c r="E14" s="55" t="s">
        <v>72</v>
      </c>
      <c r="F14" s="50">
        <v>51614</v>
      </c>
      <c r="G14" s="50">
        <v>57690</v>
      </c>
      <c r="H14" s="50">
        <v>69316</v>
      </c>
      <c r="I14" s="51">
        <f t="shared" si="0"/>
        <v>178620</v>
      </c>
      <c r="J14" s="51">
        <v>119062.10999999999</v>
      </c>
      <c r="K14" s="51">
        <v>56938.110549826677</v>
      </c>
      <c r="M14" s="52"/>
    </row>
    <row r="15" spans="2:13" x14ac:dyDescent="0.25">
      <c r="B15" s="53">
        <v>8</v>
      </c>
      <c r="C15" s="48" t="s">
        <v>73</v>
      </c>
      <c r="D15" s="48" t="s">
        <v>60</v>
      </c>
      <c r="E15" s="54" t="s">
        <v>12</v>
      </c>
      <c r="F15" s="50">
        <v>55056</v>
      </c>
      <c r="G15" s="50">
        <v>68102</v>
      </c>
      <c r="H15" s="50">
        <v>148450</v>
      </c>
      <c r="I15" s="51">
        <f t="shared" si="0"/>
        <v>271608</v>
      </c>
      <c r="J15" s="51">
        <v>39519.040000000001</v>
      </c>
      <c r="K15" s="51">
        <v>86579.589800791204</v>
      </c>
      <c r="M15" s="52"/>
    </row>
    <row r="16" spans="2:13" x14ac:dyDescent="0.25">
      <c r="B16" s="53">
        <v>9</v>
      </c>
      <c r="C16" s="48" t="s">
        <v>74</v>
      </c>
      <c r="D16" s="48" t="s">
        <v>60</v>
      </c>
      <c r="E16" s="54" t="s">
        <v>75</v>
      </c>
      <c r="F16" s="50">
        <v>9930</v>
      </c>
      <c r="G16" s="50">
        <v>21720</v>
      </c>
      <c r="H16" s="50">
        <v>26610</v>
      </c>
      <c r="I16" s="51">
        <f t="shared" si="0"/>
        <v>58260</v>
      </c>
      <c r="J16" s="51">
        <v>10155.879999999999</v>
      </c>
      <c r="K16" s="51">
        <v>18571.348788673735</v>
      </c>
      <c r="M16" s="52"/>
    </row>
    <row r="17" spans="2:13" x14ac:dyDescent="0.25">
      <c r="B17" s="53">
        <v>10</v>
      </c>
      <c r="C17" s="48" t="s">
        <v>76</v>
      </c>
      <c r="D17" s="48" t="s">
        <v>60</v>
      </c>
      <c r="E17" s="54" t="s">
        <v>77</v>
      </c>
      <c r="F17" s="50">
        <v>6600</v>
      </c>
      <c r="G17" s="50">
        <v>13200</v>
      </c>
      <c r="H17" s="50">
        <v>11244</v>
      </c>
      <c r="I17" s="51">
        <f t="shared" si="0"/>
        <v>31044</v>
      </c>
      <c r="J17" s="51">
        <v>14612.162</v>
      </c>
      <c r="K17" s="51">
        <v>9895.7938859524111</v>
      </c>
      <c r="M17" s="52"/>
    </row>
    <row r="18" spans="2:13" x14ac:dyDescent="0.25">
      <c r="B18" s="53">
        <v>11</v>
      </c>
      <c r="C18" s="48" t="s">
        <v>78</v>
      </c>
      <c r="D18" s="48" t="s">
        <v>60</v>
      </c>
      <c r="E18" s="54" t="s">
        <v>79</v>
      </c>
      <c r="F18" s="50">
        <v>30580</v>
      </c>
      <c r="G18" s="50">
        <v>48900</v>
      </c>
      <c r="H18" s="50">
        <v>35590</v>
      </c>
      <c r="I18" s="51">
        <f t="shared" si="0"/>
        <v>115070</v>
      </c>
      <c r="J18" s="51">
        <v>25503.59</v>
      </c>
      <c r="K18" s="51">
        <v>36680.485841275084</v>
      </c>
      <c r="M18" s="52"/>
    </row>
    <row r="19" spans="2:13" x14ac:dyDescent="0.25">
      <c r="B19" s="56" t="s">
        <v>21</v>
      </c>
      <c r="C19" s="57"/>
      <c r="D19" s="57"/>
      <c r="E19" s="58"/>
      <c r="F19" s="59">
        <f t="shared" ref="F19:K19" si="1">SUM(F8:F18)</f>
        <v>4390470</v>
      </c>
      <c r="G19" s="59">
        <f t="shared" si="1"/>
        <v>5396282</v>
      </c>
      <c r="H19" s="60">
        <f t="shared" si="1"/>
        <v>5898700</v>
      </c>
      <c r="I19" s="59">
        <f t="shared" si="1"/>
        <v>15685452</v>
      </c>
      <c r="J19" s="59">
        <f t="shared" si="1"/>
        <v>3608910.602</v>
      </c>
      <c r="K19" s="59">
        <f t="shared" si="1"/>
        <v>5000000.0000000009</v>
      </c>
    </row>
    <row r="21" spans="2:13" x14ac:dyDescent="0.25">
      <c r="D21" s="62"/>
      <c r="E21" s="61"/>
    </row>
    <row r="22" spans="2:13" x14ac:dyDescent="0.25">
      <c r="D22" s="62"/>
      <c r="E22" s="61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C10B-B4E5-4B8E-B8A0-8407317C58BE}">
  <dimension ref="A1:N15"/>
  <sheetViews>
    <sheetView tabSelected="1" workbookViewId="0">
      <selection activeCell="G26" sqref="G26"/>
    </sheetView>
  </sheetViews>
  <sheetFormatPr defaultRowHeight="15" x14ac:dyDescent="0.25"/>
  <cols>
    <col min="4" max="4" width="15.85546875" customWidth="1"/>
    <col min="5" max="5" width="25.7109375" customWidth="1"/>
    <col min="6" max="11" width="19.140625" customWidth="1"/>
    <col min="13" max="14" width="16" bestFit="1" customWidth="1"/>
  </cols>
  <sheetData>
    <row r="1" spans="1:14" ht="18.75" x14ac:dyDescent="0.3">
      <c r="A1" s="66"/>
      <c r="B1" s="67"/>
      <c r="C1" s="67"/>
      <c r="D1" s="67"/>
      <c r="E1" s="68"/>
      <c r="F1" s="68"/>
      <c r="G1" s="68"/>
      <c r="H1" s="68"/>
      <c r="I1" s="68"/>
      <c r="J1" s="68"/>
      <c r="K1" s="68"/>
    </row>
    <row r="2" spans="1:14" s="69" customFormat="1" ht="15.75" x14ac:dyDescent="0.25">
      <c r="A2" s="69" t="s">
        <v>80</v>
      </c>
    </row>
    <row r="3" spans="1:14" ht="15.75" x14ac:dyDescent="0.25">
      <c r="A3" s="69" t="s">
        <v>81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4" ht="15.75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ht="15.7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4" s="45" customFormat="1" ht="15.75" x14ac:dyDescent="0.25">
      <c r="A6" s="71"/>
      <c r="B6" s="71"/>
      <c r="C6" s="72"/>
      <c r="D6" s="73" t="s">
        <v>82</v>
      </c>
      <c r="E6" s="73"/>
      <c r="F6" s="73"/>
      <c r="G6" s="73"/>
      <c r="H6" s="73"/>
      <c r="I6" s="73"/>
      <c r="J6" s="73"/>
      <c r="K6" s="73"/>
    </row>
    <row r="7" spans="1:14" s="45" customFormat="1" ht="15.75" x14ac:dyDescent="0.25">
      <c r="A7" s="71"/>
      <c r="B7" s="71"/>
      <c r="C7" s="71"/>
      <c r="D7" s="74"/>
      <c r="E7" s="74">
        <v>46142</v>
      </c>
      <c r="F7" s="74"/>
      <c r="G7" s="74"/>
      <c r="H7" s="74"/>
      <c r="I7" s="74"/>
      <c r="J7" s="74"/>
      <c r="K7" s="74"/>
    </row>
    <row r="8" spans="1:14" ht="15.75" x14ac:dyDescent="0.25">
      <c r="A8" s="70"/>
      <c r="B8" s="70"/>
      <c r="C8" s="70"/>
      <c r="D8" s="70"/>
      <c r="E8" s="75"/>
      <c r="F8" s="75"/>
      <c r="G8" s="75"/>
      <c r="H8" s="75"/>
      <c r="I8" s="75"/>
      <c r="J8" s="75"/>
      <c r="K8" s="75"/>
    </row>
    <row r="9" spans="1:14" s="45" customFormat="1" ht="15.75" x14ac:dyDescent="0.25">
      <c r="A9" s="71"/>
      <c r="B9" s="71"/>
      <c r="C9" s="63" t="s">
        <v>58</v>
      </c>
      <c r="D9" s="63" t="s">
        <v>2</v>
      </c>
      <c r="E9" s="86" t="s">
        <v>4</v>
      </c>
      <c r="F9" s="87">
        <v>45658</v>
      </c>
      <c r="G9" s="87">
        <v>46054</v>
      </c>
      <c r="H9" s="87">
        <v>46082</v>
      </c>
      <c r="I9" s="87" t="s">
        <v>5</v>
      </c>
      <c r="J9" s="87">
        <v>46113</v>
      </c>
      <c r="K9" s="87">
        <v>46143</v>
      </c>
    </row>
    <row r="10" spans="1:14" ht="15.75" x14ac:dyDescent="0.25">
      <c r="A10" s="70"/>
      <c r="B10" s="70"/>
      <c r="C10" s="48">
        <v>1</v>
      </c>
      <c r="D10" s="48" t="s">
        <v>59</v>
      </c>
      <c r="E10" s="77" t="s">
        <v>61</v>
      </c>
      <c r="F10" s="78">
        <v>867700</v>
      </c>
      <c r="G10" s="50">
        <v>997000</v>
      </c>
      <c r="H10" s="78">
        <v>1366900</v>
      </c>
      <c r="I10" s="78">
        <f>F10+G10+H10</f>
        <v>3231600</v>
      </c>
      <c r="J10" s="78">
        <v>643897.44999999995</v>
      </c>
      <c r="K10" s="84">
        <v>810602</v>
      </c>
      <c r="M10" s="52"/>
    </row>
    <row r="11" spans="1:14" ht="15.75" x14ac:dyDescent="0.25">
      <c r="A11" s="70"/>
      <c r="B11" s="70"/>
      <c r="C11" s="53">
        <v>2</v>
      </c>
      <c r="D11" s="48" t="s">
        <v>83</v>
      </c>
      <c r="E11" s="76" t="s">
        <v>84</v>
      </c>
      <c r="F11" s="78">
        <v>416900</v>
      </c>
      <c r="G11" s="50">
        <v>495400</v>
      </c>
      <c r="H11" s="78">
        <v>551900</v>
      </c>
      <c r="I11" s="78">
        <f t="shared" ref="I11:I12" si="0">F11+G11+H11</f>
        <v>1464200</v>
      </c>
      <c r="J11" s="78">
        <v>309370.58</v>
      </c>
      <c r="K11" s="84">
        <v>367274.24749163882</v>
      </c>
      <c r="M11" s="52"/>
    </row>
    <row r="12" spans="1:14" ht="15.75" x14ac:dyDescent="0.25">
      <c r="A12" s="70"/>
      <c r="B12" s="70"/>
      <c r="C12" s="53">
        <v>3</v>
      </c>
      <c r="D12" s="48" t="s">
        <v>66</v>
      </c>
      <c r="E12" s="76" t="s">
        <v>29</v>
      </c>
      <c r="F12" s="78">
        <v>21200</v>
      </c>
      <c r="G12" s="50">
        <v>38600</v>
      </c>
      <c r="H12" s="78">
        <v>28400</v>
      </c>
      <c r="I12" s="78">
        <f t="shared" si="0"/>
        <v>88200</v>
      </c>
      <c r="J12" s="78">
        <v>15731.97</v>
      </c>
      <c r="K12" s="84">
        <v>22123.745819397991</v>
      </c>
      <c r="M12" s="52"/>
    </row>
    <row r="13" spans="1:14" ht="15.75" x14ac:dyDescent="0.25">
      <c r="A13" s="70"/>
      <c r="B13" s="70"/>
      <c r="C13" s="79" t="s">
        <v>21</v>
      </c>
      <c r="D13" s="80"/>
      <c r="E13" s="80"/>
      <c r="F13" s="81">
        <f t="shared" ref="F13:K13" si="1">SUM(F10:F12)</f>
        <v>1305800</v>
      </c>
      <c r="G13" s="81">
        <f t="shared" si="1"/>
        <v>1531000</v>
      </c>
      <c r="H13" s="81">
        <f t="shared" si="1"/>
        <v>1947200</v>
      </c>
      <c r="I13" s="81">
        <f t="shared" si="1"/>
        <v>4784000</v>
      </c>
      <c r="J13" s="81">
        <f t="shared" si="1"/>
        <v>969000</v>
      </c>
      <c r="K13" s="85">
        <v>1200000</v>
      </c>
      <c r="M13" s="82"/>
      <c r="N13" s="83"/>
    </row>
    <row r="14" spans="1:14" x14ac:dyDescent="0.25">
      <c r="F14" s="82"/>
      <c r="G14" s="82"/>
      <c r="H14" s="82"/>
      <c r="I14" s="82"/>
      <c r="J14" s="82"/>
      <c r="K14" s="82"/>
    </row>
    <row r="15" spans="1:14" x14ac:dyDescent="0.25">
      <c r="F15" s="82"/>
      <c r="G15" s="82"/>
      <c r="H15" s="82"/>
      <c r="I15" s="82"/>
      <c r="J15" s="82"/>
      <c r="K15" s="82"/>
    </row>
  </sheetData>
  <mergeCells count="1"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PET CT</vt:lpstr>
      <vt:lpstr>HG</vt:lpstr>
      <vt:lpstr>TESTARE GENETICA</vt:lpstr>
      <vt:lpstr>AHM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2026-04-28T10:27:28Z</dcterms:created>
  <dcterms:modified xsi:type="dcterms:W3CDTF">2026-04-28T10:49:49Z</dcterms:modified>
</cp:coreProperties>
</file>